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Desktop\"/>
    </mc:Choice>
  </mc:AlternateContent>
  <bookViews>
    <workbookView xWindow="0" yWindow="0" windowWidth="20490" windowHeight="9045" firstSheet="3" activeTab="3"/>
  </bookViews>
  <sheets>
    <sheet name="Hoja1" sheetId="1" state="hidden" r:id="rId1"/>
    <sheet name="Propuesta" sheetId="2" state="hidden" r:id="rId2"/>
    <sheet name="Hoja2" sheetId="3" state="hidden" r:id="rId3"/>
    <sheet name="Plan de mejoramiento" sheetId="7" r:id="rId4"/>
    <sheet name="Plan de Trabajo Anual SG SST" sheetId="4"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1" i="7" l="1"/>
  <c r="H41" i="7"/>
  <c r="H42" i="7" l="1"/>
  <c r="H44" i="7"/>
  <c r="H43" i="7"/>
  <c r="AJ23" i="4" l="1"/>
  <c r="AJ24" i="4"/>
  <c r="AJ25" i="4"/>
  <c r="AJ26" i="4"/>
  <c r="AJ27" i="4"/>
  <c r="AJ28" i="4"/>
  <c r="AJ29" i="4"/>
  <c r="AJ30" i="4"/>
  <c r="AJ31" i="4"/>
  <c r="AJ32" i="4"/>
  <c r="AJ33" i="4"/>
  <c r="AJ34" i="4"/>
  <c r="AJ35" i="4"/>
  <c r="AJ36" i="4"/>
  <c r="AJ37" i="4"/>
  <c r="AJ12" i="4"/>
  <c r="AM53" i="4"/>
  <c r="AM44" i="4"/>
  <c r="AM48" i="4"/>
  <c r="AM49" i="4"/>
  <c r="AK53" i="4"/>
  <c r="AK44" i="4"/>
  <c r="AK48" i="4"/>
  <c r="AK49" i="4"/>
  <c r="AI36" i="4"/>
  <c r="AM36" i="4" s="1"/>
  <c r="AI37" i="4"/>
  <c r="AM37" i="4" s="1"/>
  <c r="AI23" i="4"/>
  <c r="AI24" i="4"/>
  <c r="AI25" i="4"/>
  <c r="AI26" i="4"/>
  <c r="AI27" i="4"/>
  <c r="AI28" i="4"/>
  <c r="AI29" i="4"/>
  <c r="AI30" i="4"/>
  <c r="AI31" i="4"/>
  <c r="AI32" i="4"/>
  <c r="AM32" i="4" s="1"/>
  <c r="AI33" i="4"/>
  <c r="AI34" i="4"/>
  <c r="AI35" i="4"/>
  <c r="AI12" i="4"/>
  <c r="AK23" i="4" l="1"/>
  <c r="AM23" i="4" s="1"/>
  <c r="AK24" i="4"/>
  <c r="AM24" i="4" s="1"/>
  <c r="AK30" i="4"/>
  <c r="AK29" i="4"/>
  <c r="AK28" i="4"/>
  <c r="AM28" i="4" s="1"/>
  <c r="AK34" i="4"/>
  <c r="AK37" i="4"/>
  <c r="AK36" i="4"/>
  <c r="AK35" i="4"/>
  <c r="AK33" i="4"/>
  <c r="AK31" i="4"/>
  <c r="AK26" i="4"/>
  <c r="AK25" i="4"/>
  <c r="AM25" i="4" s="1"/>
  <c r="AK32" i="4"/>
  <c r="AK12" i="4"/>
  <c r="AM12" i="4" s="1"/>
  <c r="AI52" i="4" l="1"/>
  <c r="AJ52" i="4"/>
  <c r="AM52" i="4" s="1"/>
  <c r="AI54" i="4"/>
  <c r="AJ54" i="4"/>
  <c r="AI55" i="4"/>
  <c r="AJ55" i="4"/>
  <c r="AI56" i="4"/>
  <c r="AJ56" i="4"/>
  <c r="AL57" i="4"/>
  <c r="AL59" i="4"/>
  <c r="AJ58" i="4"/>
  <c r="AK58" i="4" s="1"/>
  <c r="AI58" i="4"/>
  <c r="AL51" i="4"/>
  <c r="AJ50" i="4"/>
  <c r="AM50" i="4" s="1"/>
  <c r="AI50" i="4"/>
  <c r="AJ47" i="4"/>
  <c r="AI47" i="4"/>
  <c r="AJ46" i="4"/>
  <c r="AI46" i="4"/>
  <c r="AJ45" i="4"/>
  <c r="AI45" i="4"/>
  <c r="AJ41" i="4"/>
  <c r="AK41" i="4" s="1"/>
  <c r="AI41" i="4"/>
  <c r="AJ40" i="4"/>
  <c r="AK40" i="4" s="1"/>
  <c r="AI40" i="4"/>
  <c r="AJ39" i="4"/>
  <c r="AM39" i="4" s="1"/>
  <c r="AI39" i="4"/>
  <c r="AL38" i="4"/>
  <c r="AK46" i="4" l="1"/>
  <c r="AM46" i="4"/>
  <c r="AK50" i="4"/>
  <c r="AK55" i="4"/>
  <c r="AM55" i="4"/>
  <c r="AM45" i="4"/>
  <c r="AK45" i="4"/>
  <c r="AK47" i="4"/>
  <c r="AM47" i="4"/>
  <c r="AK56" i="4"/>
  <c r="AM56" i="4"/>
  <c r="AM54" i="4"/>
  <c r="AK54" i="4"/>
  <c r="AK52" i="4"/>
  <c r="AM38" i="4"/>
  <c r="AK39" i="4"/>
  <c r="AM40" i="4"/>
  <c r="AM41" i="4"/>
  <c r="AM58" i="4"/>
  <c r="AM59" i="4" s="1"/>
  <c r="AM57" i="4" l="1"/>
  <c r="AM51" i="4"/>
  <c r="AJ23" i="2"/>
  <c r="AK23" i="2" s="1"/>
  <c r="AI23" i="2"/>
  <c r="AM60" i="4" l="1"/>
  <c r="AM23" i="2"/>
  <c r="AL46" i="2"/>
  <c r="AJ45" i="2"/>
  <c r="AK45" i="2" s="1"/>
  <c r="AI45" i="2"/>
  <c r="AL44" i="2"/>
  <c r="AJ43" i="2"/>
  <c r="AM43" i="2" s="1"/>
  <c r="AI43" i="2"/>
  <c r="AJ42" i="2"/>
  <c r="AM42" i="2" s="1"/>
  <c r="AI42" i="2"/>
  <c r="AJ41" i="2"/>
  <c r="AM41" i="2" s="1"/>
  <c r="AI41" i="2"/>
  <c r="AJ40" i="2"/>
  <c r="AM40" i="2" s="1"/>
  <c r="AI40" i="2"/>
  <c r="AJ39" i="2"/>
  <c r="AM39" i="2" s="1"/>
  <c r="AI39" i="2"/>
  <c r="AJ38" i="2"/>
  <c r="AM38" i="2" s="1"/>
  <c r="AI38" i="2"/>
  <c r="AJ37" i="2"/>
  <c r="AM37" i="2" s="1"/>
  <c r="AI37" i="2"/>
  <c r="AJ35" i="2"/>
  <c r="AM35" i="2" s="1"/>
  <c r="AI35" i="2"/>
  <c r="AL34" i="2"/>
  <c r="AJ33" i="2"/>
  <c r="AK33" i="2" s="1"/>
  <c r="AI33" i="2"/>
  <c r="AJ32" i="2"/>
  <c r="AK32" i="2" s="1"/>
  <c r="AI32" i="2"/>
  <c r="AJ31" i="2"/>
  <c r="AK31" i="2" s="1"/>
  <c r="AI31" i="2"/>
  <c r="AJ30" i="2"/>
  <c r="AK30" i="2" s="1"/>
  <c r="AI30" i="2"/>
  <c r="AJ29" i="2"/>
  <c r="AK29" i="2" s="1"/>
  <c r="AI29" i="2"/>
  <c r="AJ28" i="2"/>
  <c r="AK28" i="2" s="1"/>
  <c r="AI28" i="2"/>
  <c r="AJ25" i="2"/>
  <c r="AK25" i="2" s="1"/>
  <c r="AI25" i="2"/>
  <c r="AJ24" i="2"/>
  <c r="AK24" i="2" s="1"/>
  <c r="AI24" i="2"/>
  <c r="AL22" i="2"/>
  <c r="AJ21" i="2"/>
  <c r="AM21" i="2" s="1"/>
  <c r="AI21" i="2"/>
  <c r="AJ13" i="2"/>
  <c r="AI13" i="2"/>
  <c r="AM25" i="2" l="1"/>
  <c r="AM29" i="2"/>
  <c r="AM33" i="2"/>
  <c r="AM32" i="2"/>
  <c r="AM28" i="2"/>
  <c r="AM24" i="2"/>
  <c r="AM31" i="2"/>
  <c r="AM44" i="2"/>
  <c r="AM45" i="2"/>
  <c r="AM30" i="2"/>
  <c r="AK13" i="2"/>
  <c r="AM13" i="2" s="1"/>
  <c r="AK21" i="2"/>
  <c r="AK35" i="2"/>
  <c r="AK37" i="2"/>
  <c r="AK38" i="2"/>
  <c r="AK39" i="2"/>
  <c r="AK40" i="2"/>
  <c r="AK41" i="2"/>
  <c r="AK42" i="2"/>
  <c r="AK43" i="2"/>
  <c r="AK51" i="1"/>
  <c r="AK46" i="1"/>
  <c r="AK34" i="1"/>
  <c r="AK17" i="1"/>
  <c r="AM46" i="2" l="1"/>
  <c r="AM22" i="2"/>
  <c r="AM34" i="2"/>
  <c r="AI36" i="1"/>
  <c r="AI37" i="1"/>
  <c r="AI38" i="1"/>
  <c r="AI39" i="1"/>
  <c r="AH36" i="1"/>
  <c r="AH37" i="1"/>
  <c r="AH38" i="1"/>
  <c r="AH39" i="1"/>
  <c r="AH29" i="1"/>
  <c r="AH30" i="1"/>
  <c r="AH31" i="1"/>
  <c r="AH32" i="1"/>
  <c r="AI29" i="1"/>
  <c r="AI30" i="1"/>
  <c r="AI31" i="1"/>
  <c r="AI32" i="1"/>
  <c r="AM47" i="2" l="1"/>
  <c r="AL31" i="1"/>
  <c r="AJ31" i="1"/>
  <c r="AL38" i="1"/>
  <c r="AJ38" i="1"/>
  <c r="AJ37" i="1"/>
  <c r="AL37" i="1"/>
  <c r="AL36" i="1"/>
  <c r="AJ36" i="1"/>
  <c r="AJ30" i="1"/>
  <c r="AL30" i="1"/>
  <c r="AL29" i="1"/>
  <c r="AJ29" i="1"/>
  <c r="AJ32" i="1"/>
  <c r="AL32" i="1"/>
  <c r="AJ39" i="1"/>
  <c r="AL39" i="1"/>
  <c r="AI28" i="1"/>
  <c r="AH28" i="1"/>
  <c r="AI24" i="1"/>
  <c r="AI25" i="1"/>
  <c r="AI26" i="1"/>
  <c r="AH24" i="1"/>
  <c r="AH25" i="1"/>
  <c r="AH26" i="1"/>
  <c r="AH15" i="1"/>
  <c r="AI15" i="1"/>
  <c r="AH12" i="1"/>
  <c r="AI12" i="1"/>
  <c r="AI13" i="1"/>
  <c r="AI14" i="1"/>
  <c r="AI16" i="1"/>
  <c r="AI18" i="1"/>
  <c r="AI19" i="1"/>
  <c r="AI20" i="1"/>
  <c r="AI21" i="1"/>
  <c r="AI22" i="1"/>
  <c r="AI23" i="1"/>
  <c r="AI27" i="1"/>
  <c r="AI33" i="1"/>
  <c r="AI35" i="1"/>
  <c r="AI40" i="1"/>
  <c r="AI41" i="1"/>
  <c r="AI42" i="1"/>
  <c r="AI43" i="1"/>
  <c r="AI44" i="1"/>
  <c r="AI45" i="1"/>
  <c r="AI47" i="1"/>
  <c r="AI48" i="1"/>
  <c r="AI49" i="1"/>
  <c r="AI50" i="1"/>
  <c r="AL50" i="1" s="1"/>
  <c r="AH13" i="1"/>
  <c r="AH14" i="1"/>
  <c r="AH16" i="1"/>
  <c r="AH18" i="1"/>
  <c r="AH19" i="1"/>
  <c r="AH20" i="1"/>
  <c r="AH21" i="1"/>
  <c r="AH22" i="1"/>
  <c r="AH23" i="1"/>
  <c r="AH27" i="1"/>
  <c r="AH33" i="1"/>
  <c r="AH35" i="1"/>
  <c r="AH40" i="1"/>
  <c r="AH41" i="1"/>
  <c r="AH42" i="1"/>
  <c r="AH43" i="1"/>
  <c r="AH44" i="1"/>
  <c r="AH45" i="1"/>
  <c r="AH47" i="1"/>
  <c r="AH48" i="1"/>
  <c r="AH49" i="1"/>
  <c r="AH50" i="1"/>
  <c r="AJ43" i="1" l="1"/>
  <c r="AL43" i="1"/>
  <c r="AJ35" i="1"/>
  <c r="AL35" i="1"/>
  <c r="AL25" i="1"/>
  <c r="AJ25" i="1"/>
  <c r="AL47" i="1"/>
  <c r="AJ47" i="1"/>
  <c r="AL42" i="1"/>
  <c r="AJ42" i="1"/>
  <c r="AL33" i="1"/>
  <c r="AJ33" i="1"/>
  <c r="AL21" i="1"/>
  <c r="AJ21" i="1"/>
  <c r="AL16" i="1"/>
  <c r="AJ16" i="1"/>
  <c r="AJ24" i="1"/>
  <c r="AL24" i="1"/>
  <c r="AJ18" i="1"/>
  <c r="AL18" i="1"/>
  <c r="AJ50" i="1"/>
  <c r="AJ45" i="1"/>
  <c r="AL45" i="1"/>
  <c r="AJ41" i="1"/>
  <c r="AL41" i="1"/>
  <c r="AL27" i="1"/>
  <c r="AJ27" i="1"/>
  <c r="AJ20" i="1"/>
  <c r="AL20" i="1"/>
  <c r="AL14" i="1"/>
  <c r="AJ14" i="1"/>
  <c r="AJ15" i="1"/>
  <c r="AL15" i="1"/>
  <c r="AJ48" i="1"/>
  <c r="AL48" i="1"/>
  <c r="AJ22" i="1"/>
  <c r="AL22" i="1"/>
  <c r="AJ12" i="1"/>
  <c r="AL12" i="1" s="1"/>
  <c r="AL17" i="1" s="1"/>
  <c r="AL49" i="1"/>
  <c r="AJ49" i="1"/>
  <c r="AL44" i="1"/>
  <c r="AJ44" i="1"/>
  <c r="AL40" i="1"/>
  <c r="AJ40" i="1"/>
  <c r="AL23" i="1"/>
  <c r="AJ23" i="1"/>
  <c r="AL19" i="1"/>
  <c r="AJ19" i="1"/>
  <c r="AJ13" i="1"/>
  <c r="AL13" i="1" s="1"/>
  <c r="AJ26" i="1"/>
  <c r="AL26" i="1"/>
  <c r="AJ28" i="1"/>
  <c r="AL28" i="1"/>
  <c r="AL46" i="1" l="1"/>
  <c r="AL51" i="1"/>
  <c r="AL34" i="1"/>
  <c r="AL52" i="1" l="1"/>
</calcChain>
</file>

<file path=xl/comments1.xml><?xml version="1.0" encoding="utf-8"?>
<comments xmlns="http://schemas.openxmlformats.org/spreadsheetml/2006/main">
  <authors>
    <author>MARIA ELCY GOMEZ GOMEZ</author>
  </authors>
  <commentList>
    <comment ref="AH11" authorId="0" shapeId="0">
      <text>
        <r>
          <rPr>
            <b/>
            <sz val="9"/>
            <color indexed="81"/>
            <rFont val="Tahoma"/>
            <family val="2"/>
          </rPr>
          <t xml:space="preserve">PROGRAMADO
</t>
        </r>
        <r>
          <rPr>
            <sz val="9"/>
            <color indexed="81"/>
            <rFont val="Tahoma"/>
            <family val="2"/>
          </rPr>
          <t xml:space="preserve">
</t>
        </r>
      </text>
    </comment>
    <comment ref="AI11" authorId="0" shapeId="0">
      <text>
        <r>
          <rPr>
            <b/>
            <sz val="9"/>
            <color indexed="81"/>
            <rFont val="Tahoma"/>
            <family val="2"/>
          </rPr>
          <t>EJECUTADO</t>
        </r>
        <r>
          <rPr>
            <sz val="9"/>
            <color indexed="81"/>
            <rFont val="Tahoma"/>
            <family val="2"/>
          </rPr>
          <t xml:space="preserve">
</t>
        </r>
      </text>
    </comment>
  </commentList>
</comments>
</file>

<file path=xl/comments2.xml><?xml version="1.0" encoding="utf-8"?>
<comments xmlns="http://schemas.openxmlformats.org/spreadsheetml/2006/main">
  <authors>
    <author>DELL</author>
    <author>MARIA ELCY GOMEZ GOMEZ</author>
  </authors>
  <commentList>
    <comment ref="B9" authorId="0" shapeId="0">
      <text>
        <r>
          <rPr>
            <b/>
            <sz val="9"/>
            <color indexed="81"/>
            <rFont val="Tahoma"/>
            <family val="2"/>
          </rPr>
          <t xml:space="preserve">Objetivo para la planeacion: Dar cumplimiento a los requesitos necesarios para el logro de una Gestión Integral del SG SST
Lograr una Gestión nIntegral del SG SST, identificando y abordando una planificación acertada
</t>
        </r>
        <r>
          <rPr>
            <sz val="9"/>
            <color indexed="81"/>
            <rFont val="Tahoma"/>
            <family val="2"/>
          </rPr>
          <t xml:space="preserve">
</t>
        </r>
      </text>
    </comment>
    <comment ref="AI11" authorId="1" shapeId="0">
      <text>
        <r>
          <rPr>
            <b/>
            <sz val="9"/>
            <color indexed="81"/>
            <rFont val="Tahoma"/>
            <family val="2"/>
          </rPr>
          <t xml:space="preserve">PROGRAMADO
</t>
        </r>
        <r>
          <rPr>
            <sz val="9"/>
            <color indexed="81"/>
            <rFont val="Tahoma"/>
            <family val="2"/>
          </rPr>
          <t xml:space="preserve">
</t>
        </r>
      </text>
    </comment>
    <comment ref="AJ11" authorId="1" shapeId="0">
      <text>
        <r>
          <rPr>
            <b/>
            <sz val="9"/>
            <color indexed="81"/>
            <rFont val="Tahoma"/>
            <family val="2"/>
          </rPr>
          <t>EJECUTADO</t>
        </r>
        <r>
          <rPr>
            <sz val="9"/>
            <color indexed="81"/>
            <rFont val="Tahoma"/>
            <family val="2"/>
          </rPr>
          <t xml:space="preserve">
</t>
        </r>
      </text>
    </comment>
  </commentList>
</comments>
</file>

<file path=xl/comments3.xml><?xml version="1.0" encoding="utf-8"?>
<comments xmlns="http://schemas.openxmlformats.org/spreadsheetml/2006/main">
  <authors>
    <author>MARIA ELCY GOMEZ GOMEZ</author>
  </authors>
  <commentList>
    <comment ref="AI11" authorId="0" shapeId="0">
      <text>
        <r>
          <rPr>
            <b/>
            <sz val="9"/>
            <color indexed="81"/>
            <rFont val="Tahoma"/>
            <family val="2"/>
          </rPr>
          <t xml:space="preserve">PROGRAMADO
</t>
        </r>
        <r>
          <rPr>
            <sz val="9"/>
            <color indexed="81"/>
            <rFont val="Tahoma"/>
            <family val="2"/>
          </rPr>
          <t xml:space="preserve">
</t>
        </r>
      </text>
    </comment>
    <comment ref="AJ11" authorId="0" shapeId="0">
      <text>
        <r>
          <rPr>
            <b/>
            <sz val="9"/>
            <color indexed="81"/>
            <rFont val="Tahoma"/>
            <family val="2"/>
          </rPr>
          <t>EJECUTADO</t>
        </r>
        <r>
          <rPr>
            <sz val="9"/>
            <color indexed="81"/>
            <rFont val="Tahoma"/>
            <family val="2"/>
          </rPr>
          <t xml:space="preserve">
</t>
        </r>
      </text>
    </comment>
  </commentList>
</comments>
</file>

<file path=xl/sharedStrings.xml><?xml version="1.0" encoding="utf-8"?>
<sst xmlns="http://schemas.openxmlformats.org/spreadsheetml/2006/main" count="1011" uniqueCount="500">
  <si>
    <t>CICLO</t>
  </si>
  <si>
    <t>ACTIVIDAD</t>
  </si>
  <si>
    <t>OBJETIVOS</t>
  </si>
  <si>
    <t>META</t>
  </si>
  <si>
    <t>RESPONSABLE</t>
  </si>
  <si>
    <t>P</t>
  </si>
  <si>
    <t>E</t>
  </si>
  <si>
    <t>ENE</t>
  </si>
  <si>
    <t>FEB</t>
  </si>
  <si>
    <t>MAR</t>
  </si>
  <si>
    <t>TRIMESTRE I</t>
  </si>
  <si>
    <t>ABR</t>
  </si>
  <si>
    <t>MAY</t>
  </si>
  <si>
    <t>JUN</t>
  </si>
  <si>
    <t>JUL</t>
  </si>
  <si>
    <t>AGO</t>
  </si>
  <si>
    <t>TRIMESTRE II</t>
  </si>
  <si>
    <t>SEP</t>
  </si>
  <si>
    <t>TRIMESTE III</t>
  </si>
  <si>
    <t>OCT</t>
  </si>
  <si>
    <t>NOV</t>
  </si>
  <si>
    <t>DIC</t>
  </si>
  <si>
    <t>TRIMESTRE IV</t>
  </si>
  <si>
    <t>EVIDENCIAS</t>
  </si>
  <si>
    <t>CONSOLIDADO</t>
  </si>
  <si>
    <t>OBSERVACIONES</t>
  </si>
  <si>
    <t>FECHAS</t>
  </si>
  <si>
    <t>PLANEAR</t>
  </si>
  <si>
    <t>HACER</t>
  </si>
  <si>
    <t>VERIFICAR</t>
  </si>
  <si>
    <t>ACTUAR</t>
  </si>
  <si>
    <t>Reunión mensual del COPASST</t>
  </si>
  <si>
    <t>Realizar seguimiento a la implementación de la normatividad y al plan de trabajo</t>
  </si>
  <si>
    <t xml:space="preserve">Mantener y mejorar la salud de los funcionarios </t>
  </si>
  <si>
    <t>Video beam, computadores, sala de reuniones.</t>
  </si>
  <si>
    <t xml:space="preserve">Miembros del COPASST </t>
  </si>
  <si>
    <t>Acta de reunión</t>
  </si>
  <si>
    <t xml:space="preserve">Generar espacios de sensibilizaciòn y/o capacitación permanentes </t>
  </si>
  <si>
    <t>Desarrollar competencias en los funcionarios respecto a temas de seguridad y salud en el trabajo</t>
  </si>
  <si>
    <t>Internet, sala de reuniones, personal de cornare.</t>
  </si>
  <si>
    <t>Los últimos lunes de cada mes</t>
  </si>
  <si>
    <t>Cumplir con los lineamientos del decreto 1072 de 2015</t>
  </si>
  <si>
    <t>Diseño y definición del plan de capacitación anual.</t>
  </si>
  <si>
    <t>COPASST- Brigadistas, Directores Regionales con el apoyo ARL</t>
  </si>
  <si>
    <t>COPASST
SG-SST</t>
  </si>
  <si>
    <t>Acta de Reunión y documento del Plan de capacitación para el SG SST</t>
  </si>
  <si>
    <t>Examenes de Ingreso, Retiro y Periodicos</t>
  </si>
  <si>
    <t>Determinar las condiciones físicas de los aspirantes y trabajadores,  a través de las evaluaciones médicas ocupacionales</t>
  </si>
  <si>
    <t xml:space="preserve">Cumplir con la normatividad legal vigente </t>
  </si>
  <si>
    <t>Medico especialista en salud Ocupacional  Elaborar contrato</t>
  </si>
  <si>
    <t>Responsable: Coordinadora de Gestión Humana y SG SST.
TODO EL PERSONAL</t>
  </si>
  <si>
    <t>Realizar Jornadas de Salud</t>
  </si>
  <si>
    <t>Generar un espacio de Promoción y Prevención que permita conocer el estado de salud individual</t>
  </si>
  <si>
    <t>Mantener y mejorar la salud de los funcionarios a través de examenes médicos por medio de invitación a las diferentes EPS, la ARL, laboratorios  entre otros</t>
  </si>
  <si>
    <t>Analisis de Ausentismo por enfermedad profesional, accidente de trabajo, enfermedad general y permisos.</t>
  </si>
  <si>
    <t>Realizar un informe trimestral que permita conocer las enfermedades mas frecuentes de los trabajadores.</t>
  </si>
  <si>
    <t>Implementar medidas preventivas para el personal.</t>
  </si>
  <si>
    <t>Software suministrado por la ARL, VISOR</t>
  </si>
  <si>
    <t>SG-SST</t>
  </si>
  <si>
    <t>Tener botiquines con productos vigentes</t>
  </si>
  <si>
    <t>Verificar en los botiquines de todas las sedes:
Inventario y reposición, fechas de vencimiento, buen estado de los elementos y tengan buena ubicación</t>
  </si>
  <si>
    <t>compra de nuevos productos para reposición o cambio por vencimientos.</t>
  </si>
  <si>
    <t>Las Sedes Regionales, porterias de la Sede principal, Seguridad y Salud en el trabajo y Estaciòn de Paso, Prof. Fisioterapia</t>
  </si>
  <si>
    <t xml:space="preserve">Realizar la Afiliación a través de Internet de los contratistas y practicantes  a Riesgos Laborales </t>
  </si>
  <si>
    <t>Inscribir a la ARL el personal que presta sus servicios para CORNARE con el fin de que se les de cubrimiento en caso de accidentes</t>
  </si>
  <si>
    <t>Prof. SG SST, computador, Internet.</t>
  </si>
  <si>
    <t>Profesional SG SST</t>
  </si>
  <si>
    <t>Dar cumplimiento al decreto ley 1295 y 1562  y el decreto 55 de enero de 2015
Objetivo: cubrir personal contratista y practicantes</t>
  </si>
  <si>
    <t>Revisar la Señalización de áreas y reponer las necesarias.</t>
  </si>
  <si>
    <t>Prevenir los incidentes implementando una buena señalización.</t>
  </si>
  <si>
    <t xml:space="preserve">de acuerdo con las necesidades </t>
  </si>
  <si>
    <t>Avisos, cintas de Seguridad.</t>
  </si>
  <si>
    <t>Brigadistas, COPASST, SG SST, Directores Regionales</t>
  </si>
  <si>
    <t>Registro de asistencia.</t>
  </si>
  <si>
    <t>Informe trimestral.</t>
  </si>
  <si>
    <t>F-SG-SST-55 Inventario e Inspección de botiquines.</t>
  </si>
  <si>
    <t>Soportes de afiliación y registros de novedades ARL.</t>
  </si>
  <si>
    <t>Registro fotográfico.</t>
  </si>
  <si>
    <t>Investigación y Análisis de incidentes y Accidentes de trabajo.</t>
  </si>
  <si>
    <t>Cumplir con la resolución 1401 de 2007 sobre investigación de Incidentes</t>
  </si>
  <si>
    <t>Cada vez que se presente.</t>
  </si>
  <si>
    <t>COPASST, Coordinadores de Area y Prof. SG SST</t>
  </si>
  <si>
    <t>Registros de asistencia.</t>
  </si>
  <si>
    <t xml:space="preserve">Medicos, bacteriólogo, enfermeras, ARL, EPS, LABORATORIOS, Apoyo Logistico (almuerzos, refrigerios, etc.) vacunación </t>
  </si>
  <si>
    <t>Responsable:Profesional Especializado de Seguridad y Salud en el trabajo    TODO EL PERSONAL</t>
  </si>
  <si>
    <t>F-SG-SST-75 Investigación incidentes accidentes de trabajo.</t>
  </si>
  <si>
    <t>Reporte de información para soportar consolidación de los Informes de Gestión para el SGI y la Unidad de Gestión Humana y Organizacional.</t>
  </si>
  <si>
    <t>Informe de gestión semestral.</t>
  </si>
  <si>
    <t xml:space="preserve">Informe de Gestión </t>
  </si>
  <si>
    <t>Procedimiento e  Informes de Inspección - formato de inspecciones</t>
  </si>
  <si>
    <t xml:space="preserve">Inspecciones planeadas, monitoreo de condiciones de seguridad y Salud en el trabajo en las diferentes sedes de la Corporación. </t>
  </si>
  <si>
    <t xml:space="preserve">Reuniones Periódicas con Brigadas de Emergencias. </t>
  </si>
  <si>
    <t>Apoyar actividades relacionadas con  el Plan de Emergencia,  y simulacros para cada una de las Sedes.</t>
  </si>
  <si>
    <t>Inspección y dotación de Botiquines de acuerdo con la normatividad vigente.</t>
  </si>
  <si>
    <t>Documentar los distintos programas del SG SST.</t>
  </si>
  <si>
    <t>Aprobación  del Plan de Trabajo anual de SG SST por parte del Subdirector Administrativo y Financiero y el Director General.</t>
  </si>
  <si>
    <t>Documento firmado.</t>
  </si>
  <si>
    <t>Publicación en el entorno de red (Intranet)</t>
  </si>
  <si>
    <t>Revisión de la Alta Dirección</t>
  </si>
  <si>
    <t>Acta de revisión</t>
  </si>
  <si>
    <t>Divulgación por la intranet de las actividades de Seguridad y Salud en el Trabajo.</t>
  </si>
  <si>
    <t>Auditoría Interna del proceso de SST (Acompañamiento del COPASST)</t>
  </si>
  <si>
    <t>Documento</t>
  </si>
  <si>
    <t xml:space="preserve">Presentación de las actividades de Seguridad y Salud en el Trabajo año 2017 al COPASST y a la Entidad. </t>
  </si>
  <si>
    <t>Acta de reunión del COPASST</t>
  </si>
  <si>
    <t>Cumplimiento de la Normatividad descrita en la Matriz Legal</t>
  </si>
  <si>
    <t xml:space="preserve">Listados de asistencia e informes </t>
  </si>
  <si>
    <t>Diseño y definición del plan de trabajo anual.</t>
  </si>
  <si>
    <t>Seguimiento a Evaluaciones Médicas Ocupacionales realizadas por los Proveedores (Análisis a exámenes periódicos realizados por la Entidad y  post incapacidad, emisión de recomendaciones medicas a los funcionarios que lo requieran)</t>
  </si>
  <si>
    <t xml:space="preserve">Concepto y Recomendaciones médicas </t>
  </si>
  <si>
    <t>Seguimiento y análisis a las Estadísticas de ausentismo e incapacidades, incidentes y accidentes laborales</t>
  </si>
  <si>
    <t>Informe</t>
  </si>
  <si>
    <t>Monitoreo del cumplimiento de los objetivos y metas planteados en los programas de SG SST</t>
  </si>
  <si>
    <t>Desarrollar la Inducción y reinducción a nuevos funcionarios sobre Seguridad y Salud en el Trabajo</t>
  </si>
  <si>
    <t>Acompañamiento a  Reuniones del COPASST, PESV (de acuerdo a pertinencia técnica).</t>
  </si>
  <si>
    <t>Asistir a las Reuniones del COPASST y del Plan Estrátegico de seguridad vial.</t>
  </si>
  <si>
    <t>Revisar el avance del SG SST</t>
  </si>
  <si>
    <t>cumplir con la normatividad legal</t>
  </si>
  <si>
    <t>Profesionales, Informes, computadores.</t>
  </si>
  <si>
    <t xml:space="preserve">Director, Directores Regionales y coordinadores </t>
  </si>
  <si>
    <t>Realizar Inspecciones de Seguridad.</t>
  </si>
  <si>
    <t>Prevenir los incidentes a través del reporte de peligro y revisión de las áreas</t>
  </si>
  <si>
    <t xml:space="preserve"> Mantener en buenas condiciones de seguridad la corporación.</t>
  </si>
  <si>
    <t>Directores Regionales COPASST, Brigadistas</t>
  </si>
  <si>
    <t>Profesionales ARL, Brigadistas, COPASST.</t>
  </si>
  <si>
    <t>F-SG-SST-43 Inspecciones de seguridad</t>
  </si>
  <si>
    <t>Verificación cumplimiento uso de elementos de protección.</t>
  </si>
  <si>
    <t xml:space="preserve">Verificar el uso de Elementos de protección personal </t>
  </si>
  <si>
    <t>funcionarios protegidos</t>
  </si>
  <si>
    <t>Presupuesto, y plan de compras</t>
  </si>
  <si>
    <t xml:space="preserve">Directores Regionales COPASST, Brigadistas  </t>
  </si>
  <si>
    <t>COPASST, coordinadores</t>
  </si>
  <si>
    <t>Plan de acción para el mejoramiento del SG SST.</t>
  </si>
  <si>
    <t>Elaborar un plan de mejoramiento para avanzar en el desarrollo de la normatividad.</t>
  </si>
  <si>
    <t>Profesionales de SGI, SG SST, Gestión humana</t>
  </si>
  <si>
    <t>% EJECUCIÓN</t>
  </si>
  <si>
    <t>PESO ESPECIFICO</t>
  </si>
  <si>
    <t>NIVEL DE CUMPLIMIENTO</t>
  </si>
  <si>
    <t>NIVEL DE CUMPLIMIENTO DEL CICLO</t>
  </si>
  <si>
    <r>
      <rPr>
        <b/>
        <sz val="11"/>
        <color theme="1"/>
        <rFont val="Calibri"/>
        <family val="2"/>
        <scheme val="minor"/>
      </rPr>
      <t xml:space="preserve">CARLOS MARIO ZULUAGA GOMEZ </t>
    </r>
    <r>
      <rPr>
        <sz val="11"/>
        <color theme="1"/>
        <rFont val="Calibri"/>
        <family val="2"/>
        <scheme val="minor"/>
      </rPr>
      <t xml:space="preserve">
Director General</t>
    </r>
  </si>
  <si>
    <r>
      <rPr>
        <b/>
        <sz val="11"/>
        <color theme="1"/>
        <rFont val="Calibri"/>
        <family val="2"/>
        <scheme val="minor"/>
      </rPr>
      <t>HECTOR IVAN GONZALEZ CASTAÑO</t>
    </r>
    <r>
      <rPr>
        <sz val="11"/>
        <color theme="1"/>
        <rFont val="Calibri"/>
        <family val="2"/>
        <scheme val="minor"/>
      </rPr>
      <t xml:space="preserve"> 
Subdirector Administrativo y Financiero</t>
    </r>
  </si>
  <si>
    <r>
      <rPr>
        <b/>
        <sz val="11"/>
        <color theme="1"/>
        <rFont val="Calibri"/>
        <family val="2"/>
        <scheme val="minor"/>
      </rPr>
      <t xml:space="preserve">MARIA ELSY GOMEZ GOMEZ
</t>
    </r>
    <r>
      <rPr>
        <sz val="11"/>
        <color theme="1"/>
        <rFont val="Calibri"/>
        <family val="2"/>
        <scheme val="minor"/>
      </rPr>
      <t>Profesional Especializado SG-SST</t>
    </r>
  </si>
  <si>
    <t>% CUMPLIMIENTO DEL PLAN DE TRABAJO ANUAL</t>
  </si>
  <si>
    <t>Entregar copia del plan al COPASST y la Dirección General para su aprobación.</t>
  </si>
  <si>
    <t>RECURSOS</t>
  </si>
  <si>
    <t>Profesional SG SST y logisticos</t>
  </si>
  <si>
    <t xml:space="preserve"> Proveer conocimientos y desarrollar habilidades que cubran las necesidades de capacitación</t>
  </si>
  <si>
    <t>cumplir con el 80% del plan de capacitacion</t>
  </si>
  <si>
    <t>cumplir 90% del Plan de trabajo elaborado</t>
  </si>
  <si>
    <t>Revisar y ajustar de Documentos del SG SST y elaborar indicadores</t>
  </si>
  <si>
    <t>Actualizar documentos y elaborar los indicadores para el SG SST</t>
  </si>
  <si>
    <t xml:space="preserve">Profesional SG SST y logisticos, Documentos, instructivos </t>
  </si>
  <si>
    <t>Revisión del VISOR (software para registrar el ausentismo)</t>
  </si>
  <si>
    <t>Actualizar el software con el fin de tener indicadores adecuados.</t>
  </si>
  <si>
    <t xml:space="preserve">Elaborar informe trimestral del Ausentismo </t>
  </si>
  <si>
    <t>Profesional SG SST, SOFTWARE</t>
  </si>
  <si>
    <t>Todo el  Personal</t>
  </si>
  <si>
    <t>Profesional SG SST- COPASST</t>
  </si>
  <si>
    <t xml:space="preserve">Charlas quincenales de 5 mínutos de seguridad </t>
  </si>
  <si>
    <t>Hacer seguimiento  al  plan de trabajo</t>
  </si>
  <si>
    <t>Camára Digital, Formatos, Profesionales, logisticos</t>
  </si>
  <si>
    <t>realizar revisión de todas las áreas con el fin de prevenir riesgos</t>
  </si>
  <si>
    <t xml:space="preserve">elaborar informe  de inspecciones </t>
  </si>
  <si>
    <t>COPASST, SG SST, Directores Regionales, grupo investigador</t>
  </si>
  <si>
    <t>Cumplir con las reuniones de la Brigada y los simulacros</t>
  </si>
  <si>
    <t>Inspeccionar los extintores y realizar mantenimiento y recarga de extintores.</t>
  </si>
  <si>
    <t xml:space="preserve">cumplir con el procedimiento de emergencias </t>
  </si>
  <si>
    <t>Diligenciar el fsg sst 25 Inspección de Extintores</t>
  </si>
  <si>
    <t>Coordinador de Brigada</t>
  </si>
  <si>
    <t>Coordinador de Brigada, brigadistas</t>
  </si>
  <si>
    <t>Profesionales, formatos</t>
  </si>
  <si>
    <t>facilitar y fortalecer la integración del nuevo servidor a la cultura organizacional</t>
  </si>
  <si>
    <t>Cumplir con la programación de Inducciones.</t>
  </si>
  <si>
    <t>Profesional SG SST, COPASST, Subdirector Adm y Financiero</t>
  </si>
  <si>
    <t>Revisión y actualización de Programas del SG SST</t>
  </si>
  <si>
    <t>Actualizar Normograma (matriz de Requisitos legales)</t>
  </si>
  <si>
    <t>Responsable del SG SST</t>
  </si>
  <si>
    <t>FECHA DE REALIZACIÓN</t>
  </si>
  <si>
    <t>Definición y actualización del programa de prevención, preparación y respuesta ante emergencias 2018</t>
  </si>
  <si>
    <t xml:space="preserve">Evaluar el impacto de los cambios internos y externos en el SG SST </t>
  </si>
  <si>
    <t xml:space="preserve">Mantener y mejorar las condiciones de salud de los funcionarios </t>
  </si>
  <si>
    <t>Coordinadora de Gestión Humana y SG SST.
TODO EL PERSONAL</t>
  </si>
  <si>
    <t>Realizar diagnóstico de las condiciones de trabajo, identificación de peligros y riesgos prioritarios</t>
  </si>
  <si>
    <t>Responsable SG SST</t>
  </si>
  <si>
    <t>Cumplir con la efectiva Gestión de Amenazas, para lograr reacciones oportunas frente a situaciones de emergencias</t>
  </si>
  <si>
    <t>Realizar Autoevaluación del SG SST</t>
  </si>
  <si>
    <t>Verificar la aplicaciónn de medidas de prevención y control</t>
  </si>
  <si>
    <t>Realizar el seguimiento y verificación de las investigaciones de incidentes, accidentes y enfermedades del trabajo</t>
  </si>
  <si>
    <t>Llevar a cabo auditoría Interna, programada para la vigencia</t>
  </si>
  <si>
    <t>Prevención de incidentes a través del reporte de peligro y revisión de las áreas</t>
  </si>
  <si>
    <t>Medición del desempeño al  cumplimiento del SG SST</t>
  </si>
  <si>
    <t>Verificación del SGSST</t>
  </si>
  <si>
    <t>Consolidación y seguimiento del Plan de mejoramiento SGSST</t>
  </si>
  <si>
    <t>Consolidar las acciones preventivas, correctivas y de mejora de las diferentes fuentes de evaluación del SGSST y su seguimiento</t>
  </si>
  <si>
    <t>Revisar y actualizar manuales de contratación y supervisión en coordinación con el proceso de Gestión jurídica</t>
  </si>
  <si>
    <t>PROGRAMAS QUE SE ENCUENTRAN EN LAS NORMAS</t>
  </si>
  <si>
    <r>
      <t xml:space="preserve">Definición y actualización del programa de capacitación 2018
</t>
    </r>
    <r>
      <rPr>
        <sz val="11"/>
        <color rgb="FFFF0000"/>
        <rFont val="Century Gothic"/>
        <family val="2"/>
      </rPr>
      <t>(Art 2.2.4.6.11, del Decreto 1072 de 2015)</t>
    </r>
  </si>
  <si>
    <r>
      <t xml:space="preserve">Definición y actualiación del programa promoción y prevención 2018
</t>
    </r>
    <r>
      <rPr>
        <sz val="11"/>
        <color rgb="FFFF0000"/>
        <rFont val="Century Gothic"/>
        <family val="2"/>
      </rPr>
      <t>(Art 2.2.4.6.34, del Decreto 1072 de 2015)</t>
    </r>
  </si>
  <si>
    <r>
      <t xml:space="preserve">Definición y/o actualización del Programa de mantenimeinto preventivo y correcctivo para instalaciones, equipos y herramientas 
</t>
    </r>
    <r>
      <rPr>
        <sz val="11"/>
        <color rgb="FFFF0000"/>
        <rFont val="Century Gothic"/>
        <family val="2"/>
      </rPr>
      <t>(Art 2.2.4.6.24, parágrafo 2, del Decreto 1072 de 2015)</t>
    </r>
  </si>
  <si>
    <r>
      <t xml:space="preserve">Definición y actualización del programa de auditoría 2018
</t>
    </r>
    <r>
      <rPr>
        <sz val="11"/>
        <color rgb="FFFF0000"/>
        <rFont val="Century Gothic"/>
        <family val="2"/>
      </rPr>
      <t>(Art 2.2.4.6.28, del Decreto 1072 de 2015)</t>
    </r>
  </si>
  <si>
    <r>
      <t xml:space="preserve">Deficnición y actualización del programa de intervención del riesgo psicosocial
</t>
    </r>
    <r>
      <rPr>
        <sz val="11"/>
        <color rgb="FFFF0000"/>
        <rFont val="Century Gothic"/>
        <family val="2"/>
      </rPr>
      <t>(Rsnl 2646 de 2008)</t>
    </r>
  </si>
  <si>
    <r>
      <t xml:space="preserve">Definición del programa de tareas de alto riesgo, en concordancia con las actividades programadas desde Logistica y mantenimiento, y obras de locación reportadas en las sedes a nivel corporativo 
</t>
    </r>
    <r>
      <rPr>
        <sz val="11"/>
        <color rgb="FFFF0000"/>
        <rFont val="Century Gothic"/>
        <family val="2"/>
      </rPr>
      <t>(Art 11, del Rsnl 1409 de 2012, habla de un pograma de prevención y poteccón contra caídas para trabajo seguro en alturas)</t>
    </r>
  </si>
  <si>
    <r>
      <t xml:space="preserve">Definición y actualización del programa de vigilancia epidemiológica 2018
</t>
    </r>
    <r>
      <rPr>
        <sz val="11"/>
        <color rgb="FFFF0000"/>
        <rFont val="Century Gothic"/>
        <family val="2"/>
      </rPr>
      <t>(Art 2.2.4.6.12, del Decreto 1072 de 2015)</t>
    </r>
  </si>
  <si>
    <r>
      <t xml:space="preserve">Revisión y actualización de Indicadores del SG SST
</t>
    </r>
    <r>
      <rPr>
        <sz val="11"/>
        <color rgb="FFFF0000"/>
        <rFont val="Century Gothic"/>
        <family val="2"/>
      </rPr>
      <t>(Art 2.2.4.6.19, del Decreto 1072, cada indicador debe contar con una ficha técnica que contenga: definición del Ind, Interpretación, limites, método de cálculo, Fuente de Información para el cálculo, Periodicidad del reporte, personas qu deben conocer el resultado)</t>
    </r>
  </si>
  <si>
    <t>Revisar y actualizar política del SG SST, objetivos, procedimientos, anexos, etc</t>
  </si>
  <si>
    <t xml:space="preserve">Cumplir con la elaboración, diseño y comunicación de los diferentes programas y actividades a ejecutar para la vigencia </t>
  </si>
  <si>
    <t>Diseñar el cronograma anual de Comité de COPASST, enviarlo a sus integrantes y confirmar su aprobación</t>
  </si>
  <si>
    <r>
      <t xml:space="preserve">Definir el  programa de auditoría
</t>
    </r>
    <r>
      <rPr>
        <sz val="11"/>
        <color rgb="FFFF0000"/>
        <rFont val="Calibri"/>
        <family val="2"/>
        <scheme val="minor"/>
      </rPr>
      <t>(Art 2.2.4.6.28, del Decreto 1072 de 2015)</t>
    </r>
  </si>
  <si>
    <t>Revisar y actualizar los Indicadores del SG SST</t>
  </si>
  <si>
    <t xml:space="preserve">Planificar acertivamente las diferentes actividades que llevará a cabo el SG SST, en función de las característica e interacciones de las sedes regionales y actividades a nivel Corporativo, para el logro de una participación acertertada de todo los gurpos de interes y mejoramiento del desempeño del SG SST  </t>
  </si>
  <si>
    <t>Definir los programas del SG SST:
- Programa de capacitación - Plan de Capacitaciones
- Programa de Promoción y Prevención
- Programa de Vigilancia epidemiológica
- Programa de  Prevención, Preparación y Respuesta Ante Emergencias</t>
  </si>
  <si>
    <t>Realizar una identificación de peligros, evalaución y valloración de riesgos</t>
  </si>
  <si>
    <t>Realizar la Gestión del Cambio frente a las actividades que se tienen programadas para la vigencia 2018, valorando su impacto interno y exteno</t>
  </si>
  <si>
    <t>Realizar la rendición de cuentas de la vigencia anterior y comunicar/difundir el desempeño del SG SST</t>
  </si>
  <si>
    <t>Abordar la revisión, actualización y definición de documentación necesaria, para dar cumplimiento a los requisitos del SG SST</t>
  </si>
  <si>
    <t>Lograr la actualización de los documentos soportes del SG SST, dando cumplimiento a la  normatividad vigente</t>
  </si>
  <si>
    <t>Llevar a cabo el cumplimiento de los  Examenes de Ingreso, Retiro y Periodicos, según requisitos vigentes</t>
  </si>
  <si>
    <t>Desarrolar las actividades de promoción y prevención en la Salud, según lo planificaado</t>
  </si>
  <si>
    <t>Llevar a cabo la Gestión y Participación del programa 'Estilos de vida saludables'</t>
  </si>
  <si>
    <t>Aplicar mecanismos de vigilancia de las condiciones de salud de los trabajadores frente a los riesgos prioritarios</t>
  </si>
  <si>
    <t>Realizar el reporte e investigación de enfermedades laborales, incidentes y accidentes de trabajo, para su respectivo anaisis estadistico
Definir acciones de medidas de prevención y control para intervenir los diferentes riesgos identificados a nvel Corporativo</t>
  </si>
  <si>
    <t>Lograr la efectiva Gestión de peligros y Riesgos, para mejorar las condiciones de trabajo</t>
  </si>
  <si>
    <t>Definir las acciones de medidas de prevención y control para intervenir los diferentes riesgos prioritarios y  mecanismos para garantizar que se lleven a cabo</t>
  </si>
  <si>
    <r>
      <t xml:space="preserve">Generar condiciones adecuadas de trabajo y un ambiente sano, mediante la efectiva </t>
    </r>
    <r>
      <rPr>
        <b/>
        <sz val="11"/>
        <color theme="1"/>
        <rFont val="Calibri"/>
        <family val="2"/>
        <scheme val="minor"/>
      </rPr>
      <t>Gestión de la Salud,  peligros y Riesgos,</t>
    </r>
    <r>
      <rPr>
        <sz val="11"/>
        <color theme="1"/>
        <rFont val="Calibri"/>
        <family val="2"/>
        <scheme val="minor"/>
      </rPr>
      <t xml:space="preserve"> posibilitando un mejoramiento continuo y productivo de la Corporación</t>
    </r>
  </si>
  <si>
    <r>
      <t xml:space="preserve">Realizar los seguimientos y acompañamientos a las diferetes actividades que podrían generar riesgos a nivel Corporativo (Actividades de mantenimiento de las instalaciones y/o de equipos, aplicando/sugiriendo heramientas de prevencion y contro de riesgos en seguridad y salud en el tabajo).
</t>
    </r>
    <r>
      <rPr>
        <b/>
        <sz val="11"/>
        <color theme="1"/>
        <rFont val="Calibri"/>
        <family val="2"/>
        <scheme val="minor"/>
      </rPr>
      <t xml:space="preserve">
Llevar a cabo el plan de inspecciones sistematicas.</t>
    </r>
  </si>
  <si>
    <t>Seguimientos a lugares de trabajo, para llevar a cabo condiciones sanitarias básicas</t>
  </si>
  <si>
    <t>Cumplimiento del plan plan prevencion preparacion y respuesta ante emergencias</t>
  </si>
  <si>
    <t xml:space="preserve">Llevar a cabo el cronograma de simulacros a nivel corporativo, informes y plan de mejoramiento </t>
  </si>
  <si>
    <t>Aplicar el Plan de Prevención, preparación y respuesta ante emergencia</t>
  </si>
  <si>
    <t xml:space="preserve">Verificar el cumplimiento del SG SST, mediante la aplicación de mecnismos de seguimiento y evaluación </t>
  </si>
  <si>
    <t>Revisar el Reporte de Indicadores (Estructura, proceso y resultado), para verificar el cumplimiento del SG SST</t>
  </si>
  <si>
    <t xml:space="preserve">Verificar el grado de cumplimiento del SG SST, mediante la Revisión de la Alta Dirección, evidenciando resultados en informe </t>
  </si>
  <si>
    <t>Verificar periodicamente y durante el desarrollo de las actividades objeto e contrato, el cumplimieto de la normatividad en SST, como el uso de Elementos de protección personal , entre otros</t>
  </si>
  <si>
    <r>
      <rPr>
        <b/>
        <sz val="11"/>
        <color rgb="FFFF0000"/>
        <rFont val="Calibri"/>
        <family val="2"/>
        <scheme val="minor"/>
      </rPr>
      <t xml:space="preserve">Objetivo del plan de trabajo: </t>
    </r>
    <r>
      <rPr>
        <b/>
        <sz val="11"/>
        <rFont val="Calibri"/>
        <family val="2"/>
        <scheme val="minor"/>
      </rPr>
      <t xml:space="preserve">
Política:</t>
    </r>
    <r>
      <rPr>
        <sz val="11"/>
        <rFont val="Calibri"/>
        <family val="2"/>
        <scheme val="minor"/>
      </rPr>
      <t xml:space="preserve">  Cornare se compromete con la protección y promoción de la salud de los trabajadores, procurando su integridad física mediante el control de los riesgos, el mejoramiento continuo de los procesos y la protección del medio ambiente. Todos los niveles de dirección asumen la responsabilidad de promover un ambiente de trabajo sano y seguro, cumpliendo los requisitos legales aplicables, vinculando a las partes interesadas en el Sistema de Gestión de la seguridad y la Salud en el trabajo y destinando los recursos humanos, físicos y financieros necesarios para la gestión de la salud y la seguridad.</t>
    </r>
  </si>
  <si>
    <t>Actualización y seguimiento del Normograma con los requisitos legales aplicables a SGSST y su seguimiento</t>
  </si>
  <si>
    <t>Responsable SGSST-Oficina jurídica</t>
  </si>
  <si>
    <t xml:space="preserve">Control y mantenimiento de los registros del SGSST conforme con los requerimientos de la normatividad </t>
  </si>
  <si>
    <t xml:space="preserve">Identificar y formular las necesidades de capacitación, Inducción y entrenamiento en SGSST para su consolidación en el Plan Institucional de Capacitaciones </t>
  </si>
  <si>
    <t xml:space="preserve">
Actualización y conservación de la información documentada del SGSST conforme con la normatividad</t>
  </si>
  <si>
    <t>Directores Regionales, Subdirectores, COPASST, Brigadistas</t>
  </si>
  <si>
    <t>Comunicar los cambios de acuerdo con los lineamientos del F-DE-15 Gestión del cambio</t>
  </si>
  <si>
    <t xml:space="preserve">Gestión de la Salud </t>
  </si>
  <si>
    <t>Gestión de peligros y Riesgos</t>
  </si>
  <si>
    <t>Medición y evaluación del desempeño al  cumplimiento del SG SST</t>
  </si>
  <si>
    <t>Aplicar el procedimiento Plan de Prevención, preparación y respuesta ante emergencia</t>
  </si>
  <si>
    <t xml:space="preserve">Ejecutar el cronograma de simulacros a nivel corporativo, informes y plan de mejoramiento </t>
  </si>
  <si>
    <t xml:space="preserve">Seguimiento a las medidas de prevención y control </t>
  </si>
  <si>
    <t xml:space="preserve">Realizar el Reporte de Indicadores (Estructura, proceso y resultado), para verificar el cumplimiento del SG SST y su disponibilidad en el Sistema de Gestión Corporativo </t>
  </si>
  <si>
    <t>Gestión de resultados del SGSST (Verificación del SGSST)</t>
  </si>
  <si>
    <t>Responsable del SG SST
Oficina jurídica</t>
  </si>
  <si>
    <t>Responsable SGSST
Apoyo Coordinación SG-COPASST</t>
  </si>
  <si>
    <t>Llevar a cabo auditoría Interna en el marco de la programación de auditorias del SG para la vigencia</t>
  </si>
  <si>
    <t>Definir y desarrollar un plan de capacitación de acuerdo con las necesidades de conocimiento y práctica en seguridad y salud en el trabajo de funcionarios y/o contratistas, así como adoptar y mantener disposiciones para que estos los cumplan en todos los aspectos de la ejecución de sus deberes u obligaciones, con el fin de prevenir accidentes de trabajo y enfermedades laborales.</t>
  </si>
  <si>
    <t>Mantener disponibles y debidamente actualizados los documentos y registros requeridos para la implementación, seguimiento y mejora del SGSST y si conservación, conforme con lo exigido por la Norma</t>
  </si>
  <si>
    <t>Identificar las prioridades en seguridad y salud en el trabajo para establecer el plan de trabajo anual y los programas de SGSST de acuerdo con la identificación de peligros y valoración de los riesgos corporativos</t>
  </si>
  <si>
    <t>Implementar y mantener las disposiciones necesarias en materia de prevención, preparación y respuesta ante emergencias, con cobertura a todas las sedes corporativas y sus funcionarios</t>
  </si>
  <si>
    <t>Operación de la Brigada de emergencias</t>
  </si>
  <si>
    <t>Gestión del Cambio</t>
  </si>
  <si>
    <t>Planificar y ejecutar las acciones para la implementación de los cambios de acuerdo con los lineamientos del F-DE-15 Gestión del cambio</t>
  </si>
  <si>
    <t>Mejorar la eficacia y efectividad del SGSST y el cumplimiento de sus objetivos y metas</t>
  </si>
  <si>
    <t>Implementar y mantener los lineamientos para evaluar el impacto sobre la seguridad y salud en el trabajo que puedan generar los cambios internos (introducción de nuevos procesos, cambio en los métodos de trabajo, cambios en instalaciones, entre otros) o los cambios externos (cambios en la legislación, evolución del conocimiento en seguridad y salud en el trabajo, entre otros).</t>
  </si>
  <si>
    <t>Mejorar las condiciones, el medio ambiente y la salud en el trabajo, mediante la prevención de las lesiones y enfermedades causadas por las condiciones de trabajo, y de la protección y promoción de la salud de los trabajadores</t>
  </si>
  <si>
    <t>Actualización de la autoevaluación de cumplimiento del SGSST y definir plan de acción</t>
  </si>
  <si>
    <t>Elaborar informes periódicos sobre los objetivos y desempeño del SGSST y su difusión</t>
  </si>
  <si>
    <t>Elaborar agenda con la ARL para capacitaciones y diagnostico de estándares minimos</t>
  </si>
  <si>
    <t>Comunicación y Participación</t>
  </si>
  <si>
    <t>Desarrollar las actividades de promoción y prevención en la Salud, según lo planificado. Mencionar las Jornadas de Salud</t>
  </si>
  <si>
    <t>Seguimiento a Evaluaciones Médicas Ocupacionales realizadas por los Proveedores (Análisis a exámenes periódicos realizados por la Entidad )</t>
  </si>
  <si>
    <t xml:space="preserve">Consolidar la información requerida para la Revisión por la Dirección de acuerdo con las entradas definidas por el SGSST y reportar a la coordinación del SG para su consolidación en el informe de RD del SG corporativo </t>
  </si>
  <si>
    <t>permanente</t>
  </si>
  <si>
    <t xml:space="preserve"> De acuerdo a las necesidades</t>
  </si>
  <si>
    <t>Directores Regionales, Profesional SG SST, Funcionarios</t>
  </si>
  <si>
    <t>semestral</t>
  </si>
  <si>
    <t>Funcionarios, Brigadistas, Directores Regionales, subdirectores</t>
  </si>
  <si>
    <t>anual</t>
  </si>
  <si>
    <t>Coordinador de Emergencias, Profesional SG SST</t>
  </si>
  <si>
    <t>Mensual</t>
  </si>
  <si>
    <t>Profesional SG SST, Subdirector Administrativo y Financiero</t>
  </si>
  <si>
    <t>Trimestral</t>
  </si>
  <si>
    <t>SG</t>
  </si>
  <si>
    <t>Profesional SG SST, SG</t>
  </si>
  <si>
    <t>Responsable SG SST
COPASST
Director General</t>
  </si>
  <si>
    <t>Autoevaluación de Estándares Mínimos del SG SST
Plan de Acción SG SST</t>
  </si>
  <si>
    <t xml:space="preserve">Humano  (Profesionales)
Tecnológico </t>
  </si>
  <si>
    <t>Humano (Profesional SG SST y SG)</t>
  </si>
  <si>
    <t>Humano (Profesional SG SST y Jurídica)</t>
  </si>
  <si>
    <t>Humano (Profesional SG SST y ARL)</t>
  </si>
  <si>
    <t>Plan de Acción Conjunta ARL</t>
  </si>
  <si>
    <t>Humano (Profesional SG SST  y funcionarios)</t>
  </si>
  <si>
    <t>Manual de Contratación</t>
  </si>
  <si>
    <t>Profesional SG SST y SG</t>
  </si>
  <si>
    <t>Permanente</t>
  </si>
  <si>
    <t>Humano
Tecnológico
Documental</t>
  </si>
  <si>
    <t>Humano (Profesional SG SST y SG)
Tecnológico (Pc, medios de comunicación)
Documental (Formatos, procedimientos, etc.)</t>
  </si>
  <si>
    <t>Gestión Talento  Humano
Profesional SG SST</t>
  </si>
  <si>
    <t>Ejecutar y realizar seguimiento al Plan de capacitación en SGSST</t>
  </si>
  <si>
    <t xml:space="preserve">Comunicar/difundir el desempeño del SG SST </t>
  </si>
  <si>
    <t>Profesional SG SST
Oficina de Comunicaciones</t>
  </si>
  <si>
    <t>Humano (Profesional SG SST)
Tecnológicos</t>
  </si>
  <si>
    <t>Semestral</t>
  </si>
  <si>
    <t>Humano (Gestión del Talento Humano, Profesional SG SST)
Documental (Diagnóstico de necesidades de aprendizaje organizacional)</t>
  </si>
  <si>
    <t>p</t>
  </si>
  <si>
    <t>Informes de desempeño semestral</t>
  </si>
  <si>
    <t xml:space="preserve">Se elaborará un informe de desempeño del SG SST semestralmente, para difundir </t>
  </si>
  <si>
    <t>Informes de desempeño semestral del SG SST
Cronogramas, novedades, noticias: trasmitidas a través de medios de comunicación Interna</t>
  </si>
  <si>
    <t>Cuando sea necesario</t>
  </si>
  <si>
    <t xml:space="preserve">Humano 
Documental </t>
  </si>
  <si>
    <t>Humano
Documental
Tecnológico</t>
  </si>
  <si>
    <t>F-SG-69 Matriz de Peligros y Riesgos, F-SG-58 Programas 
Acta de reunión
Registro fotográfico</t>
  </si>
  <si>
    <t>Humano
Económico
Tecnológico</t>
  </si>
  <si>
    <t>F-SG-SST 72 Reporte Incidentes y los formatos de la Arl para reportar accidentes y el VISOR
Acta de reunión</t>
  </si>
  <si>
    <t>Tres veces al año</t>
  </si>
  <si>
    <t>Coordinadora de La Oficina Gestión Humana, Responsable SG SST.
Todo el personal</t>
  </si>
  <si>
    <t>Profesional SG SST, Medico Especialista en Salud</t>
  </si>
  <si>
    <t>Humano (Responsable SG SST, 
Tecnológico (Video beam, computadores).
Documental</t>
  </si>
  <si>
    <t>Profesional SG SST, Directores Regionales, COPASST, Brigadistas y todos los funcionarios</t>
  </si>
  <si>
    <t>Cronograma de Simulacros
Listas de asistencias</t>
  </si>
  <si>
    <t xml:space="preserve">Profesional SG SST
Medico Especialista </t>
  </si>
  <si>
    <t>Profesional Gestión del Talento Humano: Fisioterapeuta</t>
  </si>
  <si>
    <t>Seguimiento y análisis a las Estadísticas de ausentismo e incapacidades,  investigaciones de incidentes, accidentes y enfermedades del trabajo ( con el apoyo del VISOR)</t>
  </si>
  <si>
    <t xml:space="preserve"> </t>
  </si>
  <si>
    <t>Revisar y actualizar la matriz de identificación de peligros, evaluación y valoración de riesgos para la vigencia 2019</t>
  </si>
  <si>
    <t>Formulación y aprobación del Plan de Trabajo Anual del SGSST para la vigencia 2019</t>
  </si>
  <si>
    <t>Definir el presupuesto para el año 2019</t>
  </si>
  <si>
    <t>Humano (Profesional SG SST )</t>
  </si>
  <si>
    <t xml:space="preserve">Profesionales logística, SG SST, </t>
  </si>
  <si>
    <t xml:space="preserve">seguimiento  de los  Programas de Seguridad y Salud en el trabajo, con los objetivos y metas del SGSST para la vigencia 2019: 
- Programa de Promoción y Prevención
- Programa de Vigilancia epidemiológica
- Programa Estilos de Vida Saludable
</t>
  </si>
  <si>
    <t xml:space="preserve">Documentación de la designación del  responsable del Sistema de Gestión de Seguridad y Salud en el Trabajo, con la respectiva asignación de responsabilidades.         </t>
  </si>
  <si>
    <t>Actas de las reuniones mensuales del COPASST</t>
  </si>
  <si>
    <t>Mensualmente</t>
  </si>
  <si>
    <t>Trimestralmente</t>
  </si>
  <si>
    <t>Anual</t>
  </si>
  <si>
    <t>Realizar el profesiograma de la ESE Hospital Nuestra Señora del Pilar de Medina.</t>
  </si>
  <si>
    <t>Plan de Capacitaciones 2019</t>
  </si>
  <si>
    <t>Plan de Trabajo Anual***** Envío por medio electrónico para los ajustes necesarios, antes de aprobación</t>
  </si>
  <si>
    <t xml:space="preserve">Febrero </t>
  </si>
  <si>
    <t>Programas SG SST 2019</t>
  </si>
  <si>
    <t>Con el apoyo de un profesional del Sistema de Gestión, se realizara la actualización de los programas del SG SST, para la vigencia 2019</t>
  </si>
  <si>
    <t>Se realizara la actualización de la Matriz de Identificación de peligros por cada sede , la cual esta sujeta a actualizaciones permanente, debido a la interacción con las diferentes dependencias y regionales, impulsando su participación para la actualización permanente de la misma</t>
  </si>
  <si>
    <t>Control de documentos,
 Control de Registros.</t>
  </si>
  <si>
    <t>El plan de capacitaciones debe estar anexo con el plan de capacitaciones que se maneja en el área de Talento Humano.</t>
  </si>
  <si>
    <t>Administración de Cambios</t>
  </si>
  <si>
    <t xml:space="preserve">Investigación incidentes accidentes de trabajo.
Reporte de incidentes
</t>
  </si>
  <si>
    <t>Plan de Auditorías 2019</t>
  </si>
  <si>
    <t>Plan de Mejoramiento</t>
  </si>
  <si>
    <t>Enero</t>
  </si>
  <si>
    <t>la auto evaluacion de Estándares Minimos del SG-SST y el plan de acción se realizara el 31 de enero del 2019</t>
  </si>
  <si>
    <t xml:space="preserve">Actualizacion,Publicacion y socialización de la política de SST, y los objetivos </t>
  </si>
  <si>
    <t>Documentación de las responsabilidades especificas en el Sistema de Gestion de la Seguridad en el Trabajo a tidis los niveles de la institución</t>
  </si>
  <si>
    <t>Solicitar al responsable del SG-SST, certificado de aprobación del curso virtual de cincuenta ( 50) horas en Seguridad y Salud en el Trabajo.</t>
  </si>
  <si>
    <t>Actas de reuniones mensuales del Comité de Convivencia Laboral.</t>
  </si>
  <si>
    <t>Diseñar el programa de Capacitación del SG-SST AÑO 2019</t>
  </si>
  <si>
    <t>Solicitar a los responsables del SG-SST (COPASST, ccl, líder sig.) el certificado del curso de capacitación virtual de 50 horas definido por el Ministerio de Trabajo.</t>
  </si>
  <si>
    <t>Se envío por medio electrónico para su revisión y su aprobación se programo para el día ******, en reunión del COPASST, Sede Principal</t>
  </si>
  <si>
    <t>Responsable SG SST y ARL</t>
  </si>
  <si>
    <t>Responsable SG SST,
Con la participación de los grupos de trabajo</t>
  </si>
  <si>
    <t>Matriz identificación de peligros y valoración de riesgos 2019</t>
  </si>
  <si>
    <t>Actualización del Normograma</t>
  </si>
  <si>
    <t>Para el mes de marzo se realizará actualización del Normograma, el cual se revisará periódicamente</t>
  </si>
  <si>
    <t>Revisión y actualización de los manuales de contratación y supervisión en coordinación con el proceso de Gestión jurídica en los lineamientos específicos de SGSST en materia contractura</t>
  </si>
  <si>
    <t xml:space="preserve"> Revisión, actualización y formalización en el SG Corporativo de los procedimientos, Normas de seguridad, formatos,  Indicadores, anexos, entre otros requeridos para la implementación del SGSST</t>
  </si>
  <si>
    <t xml:space="preserve">Procedimiento operativo plan prevención preparación y respuesta ante emergencias
F-SG-SST-43_Inspeccion de Seguridad
F-SG-SST-51_Matriz de Vulnerabilidad
</t>
  </si>
  <si>
    <t>Boletines, correo electrónico, carteleras, etc.</t>
  </si>
  <si>
    <t>Difundir los programas de SG SST, resoluciones, inducciones, rendiciones, novedades, entre otras, por medio de los diferentes medios de  comunicación interna (Correo electrónico, página web, sonido interno, carteleras, etc.), para garantizar una mayor participación.</t>
  </si>
  <si>
    <t>Desarrollar Programa de Vigilancia Epidemiológica de acuerdo las necesidades presentadas en los examenes periódicos y la matriz de Riesgos.</t>
  </si>
  <si>
    <t>Responsable SG SST, fisioterapeuta, COPASST.</t>
  </si>
  <si>
    <t xml:space="preserve">Realizar el reporte e investigación de incidentes, accidentes y enfermedades laborales, para su respectivo análisis estadístico
</t>
  </si>
  <si>
    <t>Llevar a cabo  Examenes de Ingreso, Retiro y Periódicos, según requisitos vigentes</t>
  </si>
  <si>
    <t>Examenes de Ingreso, Retiro y Periódicos</t>
  </si>
  <si>
    <t>Elaborar la caracterización de las condiciones de salud</t>
  </si>
  <si>
    <t>Actas de reunión
Listas de asistentes
Registro fotografió</t>
  </si>
  <si>
    <t>Registro fotográfico.
Programas Vigilancia Epidemiológica, matriz de Riesgos</t>
  </si>
  <si>
    <t>Plan de inspecciones sistemáticas (listas de chequeo).</t>
  </si>
  <si>
    <t>Brigadistas, Directores Regionales, COPASST, Funcionarios</t>
  </si>
  <si>
    <t>Investigación incidentes accidentes de trabajo.
Inspecciones de Seguridad,  Inspección Extintores.</t>
  </si>
  <si>
    <t>Registro de asistencia
Plan Prevención preparación y respuesta ante emergencias.
Procedimiento_operativo_plan_prevencion_preparacion_y_respuesta_ante_emergencias</t>
  </si>
  <si>
    <t>Listas de asistencias</t>
  </si>
  <si>
    <t xml:space="preserve">Desarrollar las actividades de Inducción y reinduccion a nuevos funcionarios sobre Seguridad y Salud en el Trabajo de acuerdo con el cronograma definido </t>
  </si>
  <si>
    <t>Listas de asistencias
Cronogramas</t>
  </si>
  <si>
    <t>Concepto y Recomendaciones médicas 
Listas de asistencias
Cronogramas</t>
  </si>
  <si>
    <t>Profesional SG SST, Fisioterapeuta</t>
  </si>
  <si>
    <t>Matriz de Seguimiento y Medición SG-SST_ 2019
(Matriz de Indicadores)</t>
  </si>
  <si>
    <t xml:space="preserve">Informe
Matriz de Seguimiento y Medición SG-SST_ 2019.
Programas SG SST 2019
</t>
  </si>
  <si>
    <t>Autoevaluación Estándares Mínimos del SG SST (Resolución 1111 de 2017)</t>
  </si>
  <si>
    <t>Capacitación, entrenamiento, inducción y reinduccion en SST</t>
  </si>
  <si>
    <t>Implementar  mecanismos eficaces para la difusión, Comunicación,  sensibilización y rendición de cuentas del cumplimiento y avances de los objetivos, programas, y lineamientos del SGSST</t>
  </si>
  <si>
    <t>Humano
Tecnológico (Boletines, logísticos, correo electrónico, altavoz, periódicos)</t>
  </si>
  <si>
    <t>Humano (Responsable SG SST, Oficina de Comunicaciones, etc.)
Económico (Presupuesto)
Tecnológico (Video beam, computadores)</t>
  </si>
  <si>
    <t>Humano (Responsable SG SST, Oficina de Comunicaciones, etc.)
Económico (Presupuesto)
Tecnológico (Video beam, computadores).</t>
  </si>
  <si>
    <t xml:space="preserve">Adoptar y aplicar medidas efectivas para la identificación, prevención, evaluación, valoración y control de los peligros y riesgos en la Corporación
</t>
  </si>
  <si>
    <t>Cumplimiento del Procedimiento plan prevención preparación y respuesta ante emergencias</t>
  </si>
  <si>
    <t>Humano (Responsable SG SST, Oficina de Comunicaciones, etc.)
Económico (Presupuesto)
Tecnológico (Video beam, computadores).
Documental (Procedimientos)</t>
  </si>
  <si>
    <t>Humano (Responsable SG SST, ARL, Bomberos, Policías,  etc.)
Económico (Presupuesto)
Tecnológico (Video beam, computadores).
Documental (Procedimientos, anexos, guías, cronogramas)</t>
  </si>
  <si>
    <t xml:space="preserve">Verificar el cumplimiento del SG SST, mediante la aplicación de mecanismos de seguimiento y evaluación eficaces </t>
  </si>
  <si>
    <t>Humano (Responsable SG SST, ARL, Médico especialista, etc.)
Presupuesto (contrato)
Tecnológico (Medios de comunicación Interna)</t>
  </si>
  <si>
    <r>
      <t>Aplicar acciones de medidas de prevención y control para intervenir los diferentes riesgos prioritarios (</t>
    </r>
    <r>
      <rPr>
        <i/>
        <sz val="10"/>
        <color theme="1"/>
        <rFont val="Calibri"/>
        <family val="2"/>
        <scheme val="minor"/>
      </rPr>
      <t>Físicos, ergonómicos, biológicos, Químicos, de Seguridad, público, psicosocial, )  m</t>
    </r>
    <r>
      <rPr>
        <sz val="10"/>
        <color theme="1"/>
        <rFont val="Calibri"/>
        <family val="2"/>
        <scheme val="minor"/>
      </rPr>
      <t xml:space="preserve">ecanismos para garantizar que se lleven a cabo </t>
    </r>
    <r>
      <rPr>
        <i/>
        <sz val="10"/>
        <color theme="1"/>
        <rFont val="Calibri"/>
        <family val="2"/>
        <scheme val="minor"/>
      </rPr>
      <t xml:space="preserve">
Acciones complementarias: E</t>
    </r>
    <r>
      <rPr>
        <i/>
        <sz val="10"/>
        <rFont val="Calibri"/>
        <family val="2"/>
        <scheme val="minor"/>
      </rPr>
      <t>quipos de Protección Personal</t>
    </r>
  </si>
  <si>
    <t>VERSION 1</t>
  </si>
  <si>
    <t>GC FO 11</t>
  </si>
  <si>
    <t>ITEM</t>
  </si>
  <si>
    <t>RECOMENDACIÓN O HALLAZGO</t>
  </si>
  <si>
    <t>ACCION A DESARROLLAR</t>
  </si>
  <si>
    <t xml:space="preserve">FECHA DE INICIO </t>
  </si>
  <si>
    <t>FECHA FINAL                                            (LOGRO DE LA META)</t>
  </si>
  <si>
    <t>CERRADO</t>
  </si>
  <si>
    <t>PENDIENTE</t>
  </si>
  <si>
    <t>OBSERVACIÓN</t>
  </si>
  <si>
    <t>I. PLANEAR (RECURSOS)</t>
  </si>
  <si>
    <t>No se cuenta con evidencia de asignación de recursos financieros, humanos, técnicos y tecnológicos, requeridos para la implementación, mantenimiento y continuidad del Sistema de Gestión de Seguridad y Salud en el Trabajo.</t>
  </si>
  <si>
    <t>Gerencia</t>
  </si>
  <si>
    <t>No se cuenta como presupuesto para el SG-SST</t>
  </si>
  <si>
    <t>No se evidencias las actas de reunion del Comité Paritario de Seguridad y Salud en el Trabajo COPASST</t>
  </si>
  <si>
    <t>Conformación COPASST</t>
  </si>
  <si>
    <t>Responsable SST</t>
  </si>
  <si>
    <t>Se evidencian actas de reuniones del comité y su reactivacion vigente.</t>
  </si>
  <si>
    <t>No se evidencian actas de reunion del Comité de Convivencia Laboral</t>
  </si>
  <si>
    <t>Conformación del Comité de Convivencia Laboral.</t>
  </si>
  <si>
    <t>Se evidencian actas de reuniones del comité trimestralmente.</t>
  </si>
  <si>
    <t>Rendición de cuentas</t>
  </si>
  <si>
    <t>Rendición sobre el desempeño</t>
  </si>
  <si>
    <t>A la fecha no se ha realizado el informe de gestion del SG-SS</t>
  </si>
  <si>
    <t>Actualización de la matriz legal al 2018 con los requisitos que aplican de cada ley.</t>
  </si>
  <si>
    <t>No se evidencia implemtacion del procedimiento y formatos de compra</t>
  </si>
  <si>
    <t>Identificación, evaluacion, para la adquisición de productos y servicios en Sistema de Gestion de Seguridad  y Salud en el Trabajo SG-SST</t>
  </si>
  <si>
    <t>No se tiene evidencia o soportes</t>
  </si>
  <si>
    <t>II. GESTION DE LA SALUD</t>
  </si>
  <si>
    <t>No se evidencia soportes de  las recomendaciones medicas.</t>
  </si>
  <si>
    <t>Evaluacion medica ocupacional</t>
  </si>
  <si>
    <t>Están en proceso para realizar los examenes médicos ocupacionales</t>
  </si>
  <si>
    <t>No se evidencia soportes de los accidentes ocurridos actualmente.</t>
  </si>
  <si>
    <t>Investigación de Accidentes y enfermedades laborales</t>
  </si>
  <si>
    <t>II. GESTION DE CAMBIO ( GESTION DE PELIGRO DE RIESGOS)</t>
  </si>
  <si>
    <t xml:space="preserve">Actualizar matriz de requisitos legales </t>
  </si>
  <si>
    <t>Metodologia para la identificación, evaluacion y valoración de peligros</t>
  </si>
  <si>
    <t>Identificación de peligros con participación  de todos los niveles de la empresa</t>
  </si>
  <si>
    <t>No se cuenta con el plan de emergencias aprobado por la secretaria de salud</t>
  </si>
  <si>
    <t>Plan de emergencias y Desastres</t>
  </si>
  <si>
    <t xml:space="preserve">Se realiza implementacion con apoyo del CRUE, Pendiente para aprobacion </t>
  </si>
  <si>
    <t>Cuenta con la programación para certificación a lideres de abrigadas para el mes de agosto</t>
  </si>
  <si>
    <t>Realizar capacitación de emergencias al grupo de emergencias</t>
  </si>
  <si>
    <t>No cuenta con realización de inspecciones</t>
  </si>
  <si>
    <t>Realizar inspecciones a equipos de emergencia</t>
  </si>
  <si>
    <t>VERIFIACION</t>
  </si>
  <si>
    <t>No se ha realizado la medición de indicadores del SG-SST</t>
  </si>
  <si>
    <t>Realizar medición de indicadores del SG-SST</t>
  </si>
  <si>
    <t>No se ha realizado el plan y programa de auditoria interna del SG-SST</t>
  </si>
  <si>
    <t>Realizar programa de auditoria interna con alcance</t>
  </si>
  <si>
    <t>Se evidencia programa de auditoria Interna del SG-SST</t>
  </si>
  <si>
    <t>No cuenta con programación de auditoria interna</t>
  </si>
  <si>
    <t>Realizar auditoria interna al sg-sst</t>
  </si>
  <si>
    <t>MEJORAMIENTO</t>
  </si>
  <si>
    <t>No se ha realizado revisión por la direccion</t>
  </si>
  <si>
    <t>Realizar informe anual de la revisión por la direccion</t>
  </si>
  <si>
    <t>Realizar seguimiento a las Acciones correctivas y acciones preventivas</t>
  </si>
  <si>
    <t>Realizar informes de gestion del SG-SST</t>
  </si>
  <si>
    <t>Socializar lecciones aprendidas</t>
  </si>
  <si>
    <t>SUBTOTAL</t>
  </si>
  <si>
    <t>TOTAL ITEMS</t>
  </si>
  <si>
    <t>% NO EJECUTADO</t>
  </si>
  <si>
    <t>% CUMPLIMIENTO</t>
  </si>
  <si>
    <r>
      <t xml:space="preserve">OBJETIVOS DEL PLAN DE TRABAJO: </t>
    </r>
    <r>
      <rPr>
        <sz val="10"/>
        <rFont val="Calibri"/>
        <family val="2"/>
        <scheme val="minor"/>
      </rPr>
      <t xml:space="preserve">Planificar las actividades para lograr los objetivos y metas del Sistema de Gestión de  Seguridad y Salud en el Trabajo en la Empresa Social del Estado Hospital Nuestra Señora del Pilar de Medina y sus dos sedes para la protección y promoción de la salud de los funcionarios, en cumplimiento de la normatividad y políticas institucionales </t>
    </r>
  </si>
  <si>
    <r>
      <rPr>
        <b/>
        <sz val="10"/>
        <color theme="1"/>
        <rFont val="Calibri"/>
        <family val="2"/>
        <scheme val="minor"/>
      </rPr>
      <t xml:space="preserve">DIEGO ANTONIO RUBIO  BOHORQUEZ </t>
    </r>
    <r>
      <rPr>
        <sz val="10"/>
        <color theme="1"/>
        <rFont val="Calibri"/>
        <family val="2"/>
        <scheme val="minor"/>
      </rPr>
      <t xml:space="preserve">
Gerente</t>
    </r>
  </si>
  <si>
    <r>
      <rPr>
        <b/>
        <sz val="10"/>
        <color theme="1"/>
        <rFont val="Calibri"/>
        <family val="2"/>
        <scheme val="minor"/>
      </rPr>
      <t xml:space="preserve">DIANA PAOLA CARREÑO LOPEZ
</t>
    </r>
    <r>
      <rPr>
        <sz val="10"/>
        <color theme="1"/>
        <rFont val="Calibri"/>
        <family val="2"/>
        <scheme val="minor"/>
      </rPr>
      <t>Profesional  Universitario SG-SST</t>
    </r>
  </si>
  <si>
    <t>Planificación del SGSST para la vigencia 2019</t>
  </si>
  <si>
    <t>El 30/01/2019 se llevó a cabo el Plan de Acción Conjunta con la ARL, donde se encuentra las actividades programadas para la vigencia 2019, en cumplimiento al Decreto 1072 de 2015 y la Resolucion 1111 del 2017 los estándares minimos.</t>
  </si>
  <si>
    <t>PLAN DE TRABAJO ANUAL DEL SISTEMA DE GESTION DE SEGURIDAD Y SALUD EN EL TRABAJO AÑO 2019-2020</t>
  </si>
  <si>
    <t>Destinar recursos del presupuesto para  SST para la Vigencia 2018</t>
  </si>
  <si>
    <t>Programa de capacitación promoción y prevención PYP y del SG-SST</t>
  </si>
  <si>
    <t>Se cuenta con programa de capacitación del SG-SST</t>
  </si>
  <si>
    <t>I. PLANEAR ( GESTION INTEGRAL DEL SISTEMA DE GESTION DE SEGURIDAD Y SALUD EN EL TRABAJO</t>
  </si>
  <si>
    <t>En proceso de documentación este Plan de Trabajo incluir acciones generadas de esta evaluacion</t>
  </si>
  <si>
    <t>Realizar plan de trabajo anual 2018-2019</t>
  </si>
  <si>
    <t>Se tiene actualizada la matriz legal de acuerdo a su normatividad vigente</t>
  </si>
  <si>
    <t>No se evidencia la implementación  del procedimiento y formato de selección de proveedores.</t>
  </si>
  <si>
    <t>Evaluacion y selección de proveedores y compras</t>
  </si>
  <si>
    <t>Se evidencia implementacion del procedimiento de selección de proveedores</t>
  </si>
  <si>
    <t>No se evidencia cambios documentales del SG-SST.</t>
  </si>
  <si>
    <t>Evaluacion del impacto de cambios internos  y externos del sistema de  Gestion de Seguridad y Salud en el Trabajo SG-SST</t>
  </si>
  <si>
    <t xml:space="preserve">Se evidencia informe de escuenta de Clima Organizacional </t>
  </si>
  <si>
    <t>No se evidencian actividades de promoción y prevención</t>
  </si>
  <si>
    <t>Actividades de Promoción y Prevención a la Salud.</t>
  </si>
  <si>
    <t>Se evidencia capacitacion sobre actividades de promoción y prevención a la Salud.</t>
  </si>
  <si>
    <t>No se evidencian evaluaciones medicas ocupacionales</t>
  </si>
  <si>
    <t>Restricciones y recomendaciones medico laborales</t>
  </si>
  <si>
    <t>Se evidencia examenes ocupacionales a todo el personal tanto Funcionarios como contratistas.</t>
  </si>
  <si>
    <t xml:space="preserve">Se hizo la respectiva investigación de los accidentes ocurridos en esta vigencia </t>
  </si>
  <si>
    <t>No se evidencias inspecciones</t>
  </si>
  <si>
    <t>Inspeccion con el vigía o COPASST</t>
  </si>
  <si>
    <t>Se realizo inspeccion en las tres sedes donde se dieron planes de mejora con participación del COPASST</t>
  </si>
  <si>
    <t>No se evidencian soportes de entrega de EPP</t>
  </si>
  <si>
    <t>Entrega de elementos de protección personal EPP, se verifica con contratista y subcontratista.</t>
  </si>
  <si>
    <t xml:space="preserve">Se evidencia entrega de dotacion al personal de planta </t>
  </si>
  <si>
    <t>Se evidencia capacitacion de primeros auxilios con certificacion</t>
  </si>
  <si>
    <t>Se evidencia mensualmente inspeccion de control de extintores</t>
  </si>
  <si>
    <t>PLAN DE MEJORAMIENTO- Año 2018</t>
  </si>
  <si>
    <t>ENERO - DICIEMBRE 2019</t>
  </si>
  <si>
    <t>Se tiene Plan de trabajo 2019 con su cronograma de actividades</t>
  </si>
  <si>
    <t>Se evidencia la matriz de requisitos legales actualizada a agosto de 2018Se debe actualizar la matriz mínimo cada año.</t>
  </si>
  <si>
    <t xml:space="preserve">Implementar pausas Activas </t>
  </si>
  <si>
    <t>todos -meses</t>
  </si>
  <si>
    <t>No se evidencia programa de capacitación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</si>
</sst>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b/>
      <sz val="11"/>
      <name val="Calibri"/>
      <family val="2"/>
      <scheme val="minor"/>
    </font>
    <font>
      <sz val="11"/>
      <name val="Calibri"/>
      <family val="2"/>
      <scheme val="minor"/>
    </font>
    <font>
      <b/>
      <sz val="10"/>
      <color theme="1"/>
      <name val="Calibri"/>
      <family val="2"/>
      <scheme val="minor"/>
    </font>
    <font>
      <sz val="11"/>
      <color theme="0"/>
      <name val="Calibri"/>
      <family val="2"/>
      <scheme val="minor"/>
    </font>
    <font>
      <sz val="11"/>
      <color rgb="FFFF0000"/>
      <name val="Calibri"/>
      <family val="2"/>
      <scheme val="minor"/>
    </font>
    <font>
      <sz val="10"/>
      <color theme="1"/>
      <name val="Calibri"/>
      <family val="2"/>
      <scheme val="minor"/>
    </font>
    <font>
      <b/>
      <sz val="11"/>
      <color theme="1"/>
      <name val="Century Gothic"/>
      <family val="2"/>
    </font>
    <font>
      <sz val="11"/>
      <color theme="1"/>
      <name val="Century Gothic"/>
      <family val="2"/>
    </font>
    <font>
      <sz val="11"/>
      <color rgb="FFFF0000"/>
      <name val="Century Gothic"/>
      <family val="2"/>
    </font>
    <font>
      <b/>
      <sz val="11"/>
      <color rgb="FFFF0000"/>
      <name val="Calibri"/>
      <family val="2"/>
      <scheme val="minor"/>
    </font>
    <font>
      <sz val="10"/>
      <name val="Calibri"/>
      <family val="2"/>
      <scheme val="minor"/>
    </font>
    <font>
      <b/>
      <sz val="10"/>
      <name val="Calibri"/>
      <family val="2"/>
      <scheme val="minor"/>
    </font>
    <font>
      <sz val="10"/>
      <color theme="0"/>
      <name val="Calibri"/>
      <family val="2"/>
      <scheme val="minor"/>
    </font>
    <font>
      <i/>
      <sz val="10"/>
      <color theme="1"/>
      <name val="Calibri"/>
      <family val="2"/>
      <scheme val="minor"/>
    </font>
    <font>
      <i/>
      <sz val="10"/>
      <name val="Calibri"/>
      <family val="2"/>
      <scheme val="minor"/>
    </font>
    <font>
      <sz val="11"/>
      <color indexed="8"/>
      <name val="Calibri"/>
      <family val="2"/>
    </font>
    <font>
      <b/>
      <sz val="26"/>
      <color theme="1"/>
      <name val="Calibri"/>
      <family val="2"/>
      <scheme val="minor"/>
    </font>
    <font>
      <sz val="26"/>
      <color theme="1"/>
      <name val="Calibri"/>
      <family val="2"/>
      <scheme val="minor"/>
    </font>
    <font>
      <u/>
      <sz val="11"/>
      <color rgb="FF0563C1"/>
      <name val="Calibri"/>
      <family val="2"/>
    </font>
    <font>
      <sz val="9"/>
      <color theme="1"/>
      <name val="Tahoma"/>
      <family val="2"/>
    </font>
    <font>
      <b/>
      <sz val="9"/>
      <color theme="1"/>
      <name val="Tahoma"/>
      <family val="2"/>
    </font>
    <font>
      <b/>
      <sz val="9"/>
      <name val="Tahoma"/>
      <family val="2"/>
    </font>
    <font>
      <sz val="9"/>
      <color indexed="8"/>
      <name val="Tahoma"/>
      <family val="2"/>
    </font>
    <font>
      <sz val="9"/>
      <name val="Tahoma"/>
      <family val="2"/>
    </font>
    <font>
      <b/>
      <sz val="10"/>
      <color theme="1"/>
      <name val="Tahoma"/>
      <family val="2"/>
    </font>
  </fonts>
  <fills count="19">
    <fill>
      <patternFill patternType="none"/>
    </fill>
    <fill>
      <patternFill patternType="gray125"/>
    </fill>
    <fill>
      <patternFill patternType="solid">
        <fgColor indexed="65"/>
        <bgColor indexed="9"/>
      </patternFill>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A3FFFF"/>
        <bgColor indexed="64"/>
      </patternFill>
    </fill>
    <fill>
      <patternFill patternType="solid">
        <fgColor rgb="FFFFFF99"/>
        <bgColor indexed="64"/>
      </patternFill>
    </fill>
    <fill>
      <patternFill patternType="solid">
        <fgColor rgb="FF74F881"/>
        <bgColor indexed="64"/>
      </patternFill>
    </fill>
    <fill>
      <patternFill patternType="solid">
        <fgColor theme="7"/>
      </patternFill>
    </fill>
    <fill>
      <patternFill patternType="solid">
        <fgColor rgb="FFFFFF00"/>
        <bgColor indexed="9"/>
      </patternFill>
    </fill>
    <fill>
      <patternFill patternType="solid">
        <fgColor rgb="FF9BC2E6"/>
        <bgColor indexed="64"/>
      </patternFill>
    </fill>
    <fill>
      <patternFill patternType="solid">
        <fgColor theme="4"/>
        <bgColor indexed="64"/>
      </patternFill>
    </fill>
    <fill>
      <patternFill patternType="solid">
        <fgColor theme="3" tint="0.59999389629810485"/>
        <bgColor indexed="64"/>
      </patternFill>
    </fill>
    <fill>
      <patternFill patternType="solid">
        <fgColor indexed="6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4AAEC6"/>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9" fontId="1"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9" fillId="9" borderId="0" applyNumberFormat="0" applyBorder="0" applyAlignment="0" applyProtection="0"/>
    <xf numFmtId="0" fontId="21" fillId="0" borderId="0"/>
    <xf numFmtId="0" fontId="24" fillId="0" borderId="0" applyNumberFormat="0" applyFill="0" applyBorder="0" applyAlignment="0" applyProtection="0"/>
  </cellStyleXfs>
  <cellXfs count="526">
    <xf numFmtId="0" fontId="0" fillId="0" borderId="0" xfId="0"/>
    <xf numFmtId="9" fontId="2" fillId="4" borderId="42" xfId="1" applyFont="1" applyFill="1" applyBorder="1" applyAlignment="1">
      <alignment horizontal="center" vertical="center"/>
    </xf>
    <xf numFmtId="0" fontId="1" fillId="3" borderId="9"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24" xfId="0" applyFont="1" applyFill="1" applyBorder="1" applyAlignment="1">
      <alignment horizontal="center" vertical="center"/>
    </xf>
    <xf numFmtId="0" fontId="1" fillId="3" borderId="9" xfId="0" applyFont="1" applyFill="1" applyBorder="1" applyAlignment="1">
      <alignment horizontal="center" vertical="center"/>
    </xf>
    <xf numFmtId="9" fontId="1" fillId="3" borderId="9" xfId="1" applyFont="1" applyFill="1" applyBorder="1" applyAlignment="1">
      <alignment horizontal="center" vertical="center"/>
    </xf>
    <xf numFmtId="9" fontId="1" fillId="3" borderId="11" xfId="1" applyFont="1" applyFill="1" applyBorder="1" applyAlignment="1">
      <alignment horizontal="center" vertical="center"/>
    </xf>
    <xf numFmtId="0" fontId="1" fillId="0" borderId="0" xfId="0" applyFont="1"/>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25" xfId="0" applyFont="1" applyFill="1" applyBorder="1" applyAlignment="1">
      <alignment horizontal="center" vertical="center"/>
    </xf>
    <xf numFmtId="0" fontId="1" fillId="3" borderId="1" xfId="0" applyFont="1" applyFill="1" applyBorder="1" applyAlignment="1">
      <alignment horizontal="center" vertical="center"/>
    </xf>
    <xf numFmtId="9" fontId="1" fillId="3" borderId="1" xfId="1" applyFont="1" applyFill="1" applyBorder="1" applyAlignment="1">
      <alignment horizontal="center" vertical="center"/>
    </xf>
    <xf numFmtId="9" fontId="1" fillId="3" borderId="13" xfId="1" applyFont="1" applyFill="1" applyBorder="1" applyAlignment="1">
      <alignment horizontal="center" vertical="center"/>
    </xf>
    <xf numFmtId="0" fontId="1" fillId="3" borderId="2"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5" xfId="0" applyFont="1" applyFill="1" applyBorder="1" applyAlignment="1">
      <alignment horizontal="center" vertical="center" wrapText="1"/>
    </xf>
    <xf numFmtId="9" fontId="1" fillId="3" borderId="2" xfId="1" applyFont="1" applyFill="1" applyBorder="1" applyAlignment="1">
      <alignment horizontal="center" vertical="center"/>
    </xf>
    <xf numFmtId="0" fontId="1" fillId="0" borderId="2" xfId="0" applyFont="1" applyBorder="1" applyAlignment="1">
      <alignment horizontal="center" vertical="center" wrapText="1"/>
    </xf>
    <xf numFmtId="16" fontId="1" fillId="0" borderId="2" xfId="0" applyNumberFormat="1" applyFont="1" applyBorder="1" applyAlignment="1">
      <alignment horizontal="center" vertical="center" wrapText="1"/>
    </xf>
    <xf numFmtId="0" fontId="1" fillId="3" borderId="3" xfId="0" applyFont="1" applyFill="1" applyBorder="1" applyAlignment="1">
      <alignment horizontal="center" vertical="center"/>
    </xf>
    <xf numFmtId="0" fontId="1" fillId="3" borderId="2" xfId="0" applyFont="1" applyFill="1" applyBorder="1" applyAlignment="1">
      <alignment horizontal="center" vertical="center"/>
    </xf>
    <xf numFmtId="9" fontId="1" fillId="3" borderId="35" xfId="1" applyFont="1" applyFill="1" applyBorder="1" applyAlignment="1">
      <alignment horizontal="center" vertical="center"/>
    </xf>
    <xf numFmtId="0" fontId="1" fillId="3" borderId="36" xfId="0" applyFont="1" applyFill="1" applyBorder="1" applyAlignment="1">
      <alignment horizontal="left" vertical="center" wrapText="1"/>
    </xf>
    <xf numFmtId="0" fontId="1" fillId="3" borderId="3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46" xfId="0" applyFont="1" applyFill="1" applyBorder="1" applyAlignment="1">
      <alignment horizontal="center" vertical="center"/>
    </xf>
    <xf numFmtId="0" fontId="1" fillId="3" borderId="36" xfId="0" applyFont="1" applyFill="1" applyBorder="1" applyAlignment="1">
      <alignment horizontal="center" vertical="center"/>
    </xf>
    <xf numFmtId="9" fontId="1" fillId="3" borderId="36" xfId="1" applyFont="1" applyFill="1" applyBorder="1" applyAlignment="1">
      <alignment horizontal="center" vertical="center"/>
    </xf>
    <xf numFmtId="9" fontId="1" fillId="3" borderId="37" xfId="1" applyFont="1" applyFill="1" applyBorder="1" applyAlignment="1">
      <alignment horizontal="center" vertical="center"/>
    </xf>
    <xf numFmtId="0" fontId="1" fillId="3" borderId="28"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0" xfId="0" applyFont="1" applyFill="1" applyBorder="1" applyAlignment="1">
      <alignment horizontal="left" vertical="center" wrapText="1"/>
    </xf>
    <xf numFmtId="0" fontId="1" fillId="3" borderId="0" xfId="0" applyFont="1" applyFill="1" applyBorder="1" applyAlignment="1">
      <alignment horizontal="center" vertical="center" wrapText="1"/>
    </xf>
    <xf numFmtId="0" fontId="1" fillId="3" borderId="0" xfId="0" applyFont="1" applyFill="1" applyBorder="1" applyAlignment="1">
      <alignment horizontal="center" vertical="center"/>
    </xf>
    <xf numFmtId="9" fontId="1" fillId="3" borderId="0" xfId="1" applyFont="1" applyFill="1" applyBorder="1" applyAlignment="1">
      <alignment horizontal="center" vertical="center"/>
    </xf>
    <xf numFmtId="0" fontId="1" fillId="3" borderId="0" xfId="0" applyFont="1" applyFill="1"/>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0" borderId="0" xfId="0" applyFont="1" applyBorder="1" applyAlignment="1"/>
    <xf numFmtId="0" fontId="1" fillId="0" borderId="0" xfId="0" applyFont="1" applyAlignment="1">
      <alignment horizontal="center" vertical="center" wrapText="1"/>
    </xf>
    <xf numFmtId="0" fontId="1" fillId="0" borderId="0" xfId="0" applyFont="1" applyAlignment="1">
      <alignment horizontal="center" vertical="center"/>
    </xf>
    <xf numFmtId="0" fontId="7" fillId="2" borderId="0" xfId="2" applyFont="1" applyFill="1" applyAlignment="1">
      <alignment horizontal="center" vertical="center" wrapText="1"/>
    </xf>
    <xf numFmtId="0" fontId="7" fillId="0" borderId="3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31" xfId="3" applyFont="1" applyFill="1" applyBorder="1" applyAlignment="1">
      <alignment horizontal="center" vertical="center" wrapText="1"/>
    </xf>
    <xf numFmtId="0" fontId="7" fillId="0" borderId="32" xfId="3" applyFont="1" applyFill="1" applyBorder="1" applyAlignment="1">
      <alignment horizontal="center" vertical="center" wrapText="1"/>
    </xf>
    <xf numFmtId="0" fontId="7" fillId="0" borderId="6" xfId="3" applyFont="1" applyFill="1" applyBorder="1" applyAlignment="1">
      <alignment horizontal="center" vertical="center" wrapText="1"/>
    </xf>
    <xf numFmtId="0" fontId="7" fillId="0" borderId="33" xfId="3" applyFont="1" applyFill="1" applyBorder="1" applyAlignment="1">
      <alignment horizontal="center" vertical="center" wrapText="1"/>
    </xf>
    <xf numFmtId="0" fontId="7" fillId="0" borderId="2" xfId="0" applyFont="1" applyBorder="1" applyAlignment="1">
      <alignment vertical="center" wrapText="1"/>
    </xf>
    <xf numFmtId="0" fontId="7" fillId="0" borderId="48" xfId="3" applyFont="1" applyFill="1" applyBorder="1" applyAlignment="1">
      <alignment horizontal="center" vertical="center" wrapText="1"/>
    </xf>
    <xf numFmtId="0" fontId="7" fillId="0" borderId="49" xfId="3" applyFont="1" applyFill="1" applyBorder="1" applyAlignment="1">
      <alignment horizontal="center" vertical="center" wrapText="1"/>
    </xf>
    <xf numFmtId="0" fontId="7" fillId="0" borderId="50" xfId="3" applyFont="1" applyFill="1" applyBorder="1" applyAlignment="1">
      <alignment horizontal="center" vertical="center" wrapText="1"/>
    </xf>
    <xf numFmtId="0" fontId="6" fillId="3" borderId="0" xfId="3" applyFont="1" applyFill="1" applyBorder="1" applyAlignment="1">
      <alignment horizontal="center" vertical="center" textRotation="90"/>
    </xf>
    <xf numFmtId="0" fontId="7" fillId="3" borderId="0" xfId="3"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xf numFmtId="0" fontId="8" fillId="4" borderId="29"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7" xfId="0" applyFont="1" applyFill="1" applyBorder="1" applyAlignment="1">
      <alignment horizontal="center" vertical="center" wrapText="1"/>
    </xf>
    <xf numFmtId="0" fontId="8" fillId="4" borderId="15" xfId="0" applyFont="1" applyFill="1" applyBorder="1" applyAlignment="1">
      <alignment horizontal="center" vertical="center" wrapText="1"/>
    </xf>
    <xf numFmtId="9" fontId="2" fillId="5" borderId="15" xfId="1" applyFont="1" applyFill="1" applyBorder="1" applyAlignment="1">
      <alignment horizontal="center" vertical="center"/>
    </xf>
    <xf numFmtId="9" fontId="1" fillId="6" borderId="26" xfId="1" applyFont="1" applyFill="1" applyBorder="1" applyAlignment="1">
      <alignment horizontal="center" vertical="center"/>
    </xf>
    <xf numFmtId="9" fontId="2" fillId="6" borderId="7" xfId="1" applyFont="1" applyFill="1" applyBorder="1" applyAlignment="1">
      <alignment horizontal="center" vertical="center"/>
    </xf>
    <xf numFmtId="9" fontId="1" fillId="7" borderId="7" xfId="1" applyFont="1" applyFill="1" applyBorder="1" applyAlignment="1">
      <alignment horizontal="center" vertical="center"/>
    </xf>
    <xf numFmtId="9" fontId="1" fillId="8" borderId="7" xfId="1" applyFont="1" applyFill="1" applyBorder="1" applyAlignment="1">
      <alignment horizontal="center" vertical="center"/>
    </xf>
    <xf numFmtId="9" fontId="2" fillId="8" borderId="7" xfId="1" applyFont="1" applyFill="1" applyBorder="1" applyAlignment="1">
      <alignment horizontal="center" vertical="center"/>
    </xf>
    <xf numFmtId="0" fontId="1" fillId="3" borderId="0"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1" xfId="0" applyFont="1" applyFill="1" applyBorder="1" applyAlignment="1">
      <alignment horizontal="center" vertical="center" wrapText="1"/>
    </xf>
    <xf numFmtId="9" fontId="9" fillId="9" borderId="7" xfId="5" applyNumberFormat="1" applyBorder="1" applyAlignment="1">
      <alignment horizontal="center" vertical="center"/>
    </xf>
    <xf numFmtId="0" fontId="0" fillId="3" borderId="1" xfId="0" applyFont="1" applyFill="1" applyBorder="1" applyAlignment="1">
      <alignment horizontal="left" vertical="center" wrapText="1"/>
    </xf>
    <xf numFmtId="0" fontId="0" fillId="3" borderId="2" xfId="0" applyFont="1" applyFill="1" applyBorder="1" applyAlignment="1">
      <alignment horizontal="left" vertical="center" wrapText="1"/>
    </xf>
    <xf numFmtId="0" fontId="0" fillId="3" borderId="2" xfId="0" applyFont="1" applyFill="1" applyBorder="1" applyAlignment="1">
      <alignment horizontal="center" vertical="center" wrapText="1"/>
    </xf>
    <xf numFmtId="0" fontId="0" fillId="0" borderId="16" xfId="0" applyFont="1" applyBorder="1" applyAlignment="1">
      <alignment horizontal="center" vertical="center" wrapText="1"/>
    </xf>
    <xf numFmtId="0" fontId="0" fillId="3" borderId="16" xfId="0" applyFont="1" applyFill="1" applyBorder="1" applyAlignment="1">
      <alignment horizontal="center" vertical="center" wrapText="1"/>
    </xf>
    <xf numFmtId="0" fontId="0" fillId="3" borderId="22" xfId="0" applyFont="1" applyFill="1" applyBorder="1" applyAlignment="1">
      <alignment horizontal="center" vertical="center" wrapText="1"/>
    </xf>
    <xf numFmtId="0" fontId="0" fillId="0" borderId="2" xfId="0" applyFont="1" applyBorder="1" applyAlignment="1">
      <alignment horizontal="center" vertical="center" wrapText="1"/>
    </xf>
    <xf numFmtId="0" fontId="6" fillId="5" borderId="34" xfId="3" applyFont="1" applyFill="1" applyBorder="1" applyAlignment="1">
      <alignment horizontal="center" vertical="center" textRotation="90"/>
    </xf>
    <xf numFmtId="0" fontId="6" fillId="6" borderId="53" xfId="3" applyFont="1" applyFill="1" applyBorder="1" applyAlignment="1">
      <alignment horizontal="center" vertical="center" textRotation="90"/>
    </xf>
    <xf numFmtId="0" fontId="6" fillId="8" borderId="53" xfId="3" applyFont="1" applyFill="1" applyBorder="1" applyAlignment="1">
      <alignment horizontal="center" vertical="center" textRotation="90"/>
    </xf>
    <xf numFmtId="0" fontId="6" fillId="7" borderId="53" xfId="3" applyFont="1" applyFill="1" applyBorder="1" applyAlignment="1">
      <alignment horizontal="center" vertical="center" textRotation="90"/>
    </xf>
    <xf numFmtId="0" fontId="0" fillId="3" borderId="36" xfId="0" applyFont="1" applyFill="1" applyBorder="1" applyAlignment="1">
      <alignment horizontal="center" vertical="center" wrapText="1"/>
    </xf>
    <xf numFmtId="0" fontId="1" fillId="3" borderId="5" xfId="0" applyFont="1" applyFill="1" applyBorder="1" applyAlignment="1">
      <alignment horizontal="center" vertical="center"/>
    </xf>
    <xf numFmtId="0" fontId="7" fillId="0" borderId="60" xfId="3" applyFont="1" applyFill="1" applyBorder="1" applyAlignment="1">
      <alignment horizontal="center" vertical="center" wrapText="1"/>
    </xf>
    <xf numFmtId="0" fontId="1" fillId="0" borderId="1" xfId="0" applyFont="1" applyBorder="1"/>
    <xf numFmtId="0" fontId="0" fillId="3" borderId="2" xfId="0" applyFont="1" applyFill="1" applyBorder="1" applyAlignment="1">
      <alignment horizontal="center" vertical="center" wrapText="1"/>
    </xf>
    <xf numFmtId="0" fontId="0" fillId="0" borderId="1" xfId="0" applyFont="1" applyBorder="1" applyAlignment="1">
      <alignment wrapText="1"/>
    </xf>
    <xf numFmtId="0" fontId="0" fillId="3" borderId="1" xfId="0" applyFont="1" applyFill="1" applyBorder="1" applyAlignment="1">
      <alignment vertical="center" wrapText="1"/>
    </xf>
    <xf numFmtId="0" fontId="8" fillId="0" borderId="55"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55" xfId="0" applyFont="1" applyFill="1" applyBorder="1" applyAlignment="1">
      <alignment horizontal="center" vertical="center"/>
    </xf>
    <xf numFmtId="0" fontId="8" fillId="0" borderId="0" xfId="0" applyFont="1" applyFill="1"/>
    <xf numFmtId="0" fontId="0" fillId="0" borderId="0" xfId="0" applyFont="1" applyAlignment="1">
      <alignment wrapText="1"/>
    </xf>
    <xf numFmtId="0" fontId="0" fillId="3" borderId="56" xfId="0" applyFont="1" applyFill="1" applyBorder="1" applyAlignment="1">
      <alignment horizontal="center" vertical="center" wrapText="1"/>
    </xf>
    <xf numFmtId="0" fontId="11" fillId="0" borderId="55" xfId="0" applyFont="1" applyFill="1" applyBorder="1" applyAlignment="1">
      <alignment horizontal="center" vertical="center" wrapText="1"/>
    </xf>
    <xf numFmtId="15" fontId="11" fillId="0" borderId="55" xfId="0" applyNumberFormat="1"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0" borderId="22" xfId="0" applyFont="1" applyBorder="1"/>
    <xf numFmtId="0" fontId="1" fillId="0" borderId="36" xfId="0" applyFont="1" applyBorder="1"/>
    <xf numFmtId="0" fontId="1" fillId="0" borderId="17" xfId="0" applyFont="1" applyBorder="1"/>
    <xf numFmtId="0" fontId="7" fillId="0" borderId="61" xfId="3" applyFont="1" applyFill="1" applyBorder="1" applyAlignment="1">
      <alignment horizontal="center" vertical="center" wrapText="1"/>
    </xf>
    <xf numFmtId="0" fontId="1" fillId="0" borderId="0" xfId="0" applyFont="1" applyFill="1"/>
    <xf numFmtId="0" fontId="0" fillId="3" borderId="1"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3" fillId="0" borderId="0" xfId="0" applyFont="1"/>
    <xf numFmtId="0" fontId="13" fillId="3" borderId="36"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0" xfId="0" applyFont="1" applyAlignment="1">
      <alignment horizontal="center" vertical="center"/>
    </xf>
    <xf numFmtId="0" fontId="7" fillId="2" borderId="0" xfId="2" applyFont="1" applyFill="1" applyAlignment="1">
      <alignment horizontal="justify" vertical="center" wrapText="1"/>
    </xf>
    <xf numFmtId="0" fontId="0" fillId="0" borderId="1" xfId="0" applyFont="1" applyBorder="1" applyAlignment="1">
      <alignment horizontal="justify" vertical="center" wrapText="1"/>
    </xf>
    <xf numFmtId="0" fontId="0" fillId="0" borderId="1" xfId="0" applyFont="1" applyBorder="1" applyAlignment="1">
      <alignment horizontal="justify" wrapText="1"/>
    </xf>
    <xf numFmtId="0" fontId="0" fillId="3" borderId="36" xfId="0" applyFont="1" applyFill="1" applyBorder="1" applyAlignment="1">
      <alignment horizontal="justify" vertical="center" wrapText="1"/>
    </xf>
    <xf numFmtId="0" fontId="0" fillId="3" borderId="1" xfId="0" applyFont="1" applyFill="1" applyBorder="1" applyAlignment="1">
      <alignment horizontal="justify" vertical="center" wrapText="1"/>
    </xf>
    <xf numFmtId="0" fontId="1" fillId="3" borderId="1" xfId="0" applyFont="1" applyFill="1" applyBorder="1" applyAlignment="1">
      <alignment horizontal="justify" vertical="center" wrapText="1"/>
    </xf>
    <xf numFmtId="0" fontId="0" fillId="3" borderId="2" xfId="0" applyFont="1" applyFill="1" applyBorder="1" applyAlignment="1">
      <alignment horizontal="justify" vertical="center" wrapText="1"/>
    </xf>
    <xf numFmtId="0" fontId="0" fillId="3" borderId="9" xfId="0" applyFont="1" applyFill="1" applyBorder="1" applyAlignment="1">
      <alignment horizontal="justify" vertical="center" wrapText="1"/>
    </xf>
    <xf numFmtId="0" fontId="1" fillId="3" borderId="0" xfId="0" applyFont="1" applyFill="1" applyBorder="1" applyAlignment="1">
      <alignment horizontal="justify" vertical="center" wrapText="1"/>
    </xf>
    <xf numFmtId="0" fontId="1" fillId="3" borderId="0" xfId="0" applyFont="1" applyFill="1" applyAlignment="1">
      <alignment horizontal="justify" vertical="center" wrapText="1"/>
    </xf>
    <xf numFmtId="0" fontId="1" fillId="0" borderId="0" xfId="0" applyFont="1" applyAlignment="1">
      <alignment horizontal="justify" vertical="center" wrapText="1"/>
    </xf>
    <xf numFmtId="0" fontId="11" fillId="0" borderId="1" xfId="0" applyFont="1" applyFill="1" applyBorder="1" applyAlignment="1">
      <alignment horizontal="center" vertical="center" wrapText="1"/>
    </xf>
    <xf numFmtId="0" fontId="0" fillId="0" borderId="5" xfId="0" applyFont="1" applyBorder="1" applyAlignment="1">
      <alignment horizontal="justify" wrapText="1"/>
    </xf>
    <xf numFmtId="0" fontId="0" fillId="0" borderId="25" xfId="0" applyFont="1" applyBorder="1" applyAlignment="1">
      <alignment horizontal="justify" wrapText="1"/>
    </xf>
    <xf numFmtId="0" fontId="0" fillId="3" borderId="5"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0" fontId="11" fillId="0" borderId="36" xfId="0" applyFont="1" applyFill="1" applyBorder="1" applyAlignment="1">
      <alignment horizontal="left" vertical="top" wrapText="1"/>
    </xf>
    <xf numFmtId="0" fontId="11" fillId="3" borderId="36" xfId="0" applyFont="1" applyFill="1" applyBorder="1" applyAlignment="1">
      <alignment horizontal="justify" vertical="center" wrapText="1"/>
    </xf>
    <xf numFmtId="9" fontId="8" fillId="0" borderId="1" xfId="1" applyFont="1" applyFill="1" applyBorder="1" applyAlignment="1">
      <alignment horizontal="center" vertical="center"/>
    </xf>
    <xf numFmtId="0" fontId="11" fillId="0" borderId="1" xfId="0" applyFont="1" applyFill="1" applyBorder="1" applyAlignment="1">
      <alignment horizontal="justify" vertical="center" wrapText="1"/>
    </xf>
    <xf numFmtId="0" fontId="11" fillId="3" borderId="56" xfId="0" applyFont="1" applyFill="1" applyBorder="1" applyAlignment="1">
      <alignment horizontal="justify" vertical="center" wrapText="1"/>
    </xf>
    <xf numFmtId="0" fontId="11" fillId="3" borderId="22" xfId="0" applyFont="1" applyFill="1" applyBorder="1" applyAlignment="1">
      <alignment horizontal="justify" vertical="center" wrapText="1"/>
    </xf>
    <xf numFmtId="0" fontId="11" fillId="3" borderId="1" xfId="0" applyFont="1" applyFill="1" applyBorder="1" applyAlignment="1">
      <alignment horizontal="justify" vertical="center" wrapText="1"/>
    </xf>
    <xf numFmtId="0" fontId="11" fillId="3" borderId="16" xfId="0" applyFont="1" applyFill="1" applyBorder="1" applyAlignment="1">
      <alignment horizontal="justify" vertical="center" wrapText="1"/>
    </xf>
    <xf numFmtId="0" fontId="11" fillId="3" borderId="9" xfId="0" applyFont="1" applyFill="1" applyBorder="1" applyAlignment="1">
      <alignment horizontal="justify" vertical="center" wrapText="1"/>
    </xf>
    <xf numFmtId="0" fontId="11" fillId="3" borderId="2" xfId="0" applyFont="1" applyFill="1" applyBorder="1" applyAlignment="1">
      <alignment horizontal="justify" vertical="center" wrapText="1"/>
    </xf>
    <xf numFmtId="0" fontId="11" fillId="3" borderId="13" xfId="0" applyFont="1" applyFill="1" applyBorder="1" applyAlignment="1">
      <alignment horizontal="justify" vertical="center" wrapText="1"/>
    </xf>
    <xf numFmtId="0" fontId="11" fillId="3" borderId="37" xfId="0" applyFont="1" applyFill="1" applyBorder="1" applyAlignment="1">
      <alignment horizontal="justify" vertical="center" wrapText="1"/>
    </xf>
    <xf numFmtId="0" fontId="11" fillId="0" borderId="2" xfId="0" applyFont="1" applyBorder="1" applyAlignment="1">
      <alignment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3" borderId="5" xfId="0" applyFont="1" applyFill="1" applyBorder="1" applyAlignment="1">
      <alignment horizontal="left" vertical="center" wrapText="1"/>
    </xf>
    <xf numFmtId="0" fontId="11" fillId="3" borderId="9" xfId="0" applyFont="1" applyFill="1" applyBorder="1" applyAlignment="1">
      <alignment horizontal="center" vertical="center" wrapText="1"/>
    </xf>
    <xf numFmtId="15" fontId="11" fillId="3" borderId="1" xfId="0" applyNumberFormat="1"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5" xfId="0" applyFont="1" applyBorder="1" applyAlignment="1">
      <alignment vertical="center" wrapText="1"/>
    </xf>
    <xf numFmtId="0" fontId="8" fillId="12" borderId="2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15" xfId="0" applyFont="1" applyFill="1" applyBorder="1" applyAlignment="1">
      <alignment horizontal="center" vertical="center"/>
    </xf>
    <xf numFmtId="0" fontId="11" fillId="0" borderId="36" xfId="0" applyFont="1" applyFill="1" applyBorder="1" applyAlignment="1">
      <alignment horizontal="justify" vertical="center" wrapText="1"/>
    </xf>
    <xf numFmtId="0" fontId="8" fillId="12" borderId="7" xfId="0" applyFont="1" applyFill="1" applyBorder="1" applyAlignment="1">
      <alignment horizontal="center" vertical="center" wrapText="1"/>
    </xf>
    <xf numFmtId="0" fontId="8" fillId="12"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16" fillId="2" borderId="0" xfId="2" applyFont="1" applyFill="1" applyAlignment="1">
      <alignment horizontal="center" vertical="center" wrapText="1"/>
    </xf>
    <xf numFmtId="0" fontId="16" fillId="0" borderId="30" xfId="3" applyFont="1" applyFill="1" applyBorder="1" applyAlignment="1">
      <alignment horizontal="center" vertical="center" wrapText="1"/>
    </xf>
    <xf numFmtId="0" fontId="16" fillId="0" borderId="10" xfId="3" applyFont="1" applyFill="1" applyBorder="1" applyAlignment="1">
      <alignment horizontal="center" vertical="center" wrapText="1"/>
    </xf>
    <xf numFmtId="0" fontId="16" fillId="3" borderId="10" xfId="3" applyFont="1" applyFill="1" applyBorder="1" applyAlignment="1">
      <alignment horizontal="center" vertical="center" wrapText="1"/>
    </xf>
    <xf numFmtId="0" fontId="16" fillId="0" borderId="31" xfId="3" applyFont="1" applyFill="1" applyBorder="1" applyAlignment="1">
      <alignment horizontal="center" vertical="center" wrapText="1"/>
    </xf>
    <xf numFmtId="0" fontId="16" fillId="0" borderId="32" xfId="3" applyFont="1" applyFill="1" applyBorder="1" applyAlignment="1">
      <alignment horizontal="center" vertical="center" wrapText="1"/>
    </xf>
    <xf numFmtId="0" fontId="16" fillId="0" borderId="6" xfId="3" applyFont="1" applyFill="1" applyBorder="1" applyAlignment="1">
      <alignment horizontal="center" vertical="center" wrapText="1"/>
    </xf>
    <xf numFmtId="0" fontId="16" fillId="0" borderId="33" xfId="3" applyFont="1" applyFill="1" applyBorder="1" applyAlignment="1">
      <alignment horizontal="center" vertical="center" wrapText="1"/>
    </xf>
    <xf numFmtId="0" fontId="16" fillId="0" borderId="65" xfId="3" applyFont="1" applyFill="1" applyBorder="1" applyAlignment="1">
      <alignment horizontal="center" vertical="center" wrapText="1"/>
    </xf>
    <xf numFmtId="0" fontId="16" fillId="0" borderId="66" xfId="3" applyFont="1" applyFill="1" applyBorder="1" applyAlignment="1">
      <alignment horizontal="center" vertical="center" wrapText="1"/>
    </xf>
    <xf numFmtId="0" fontId="16" fillId="0" borderId="67" xfId="3" applyFont="1" applyFill="1" applyBorder="1" applyAlignment="1">
      <alignment horizontal="center" vertical="center" wrapText="1"/>
    </xf>
    <xf numFmtId="0" fontId="16" fillId="3" borderId="66" xfId="3" applyFont="1" applyFill="1" applyBorder="1" applyAlignment="1">
      <alignment horizontal="center" vertical="center" wrapText="1"/>
    </xf>
    <xf numFmtId="9" fontId="11" fillId="3" borderId="36" xfId="1" applyFont="1" applyFill="1" applyBorder="1" applyAlignment="1">
      <alignment horizontal="center" vertical="center"/>
    </xf>
    <xf numFmtId="0" fontId="11" fillId="3" borderId="37" xfId="0" applyFont="1" applyFill="1" applyBorder="1" applyAlignment="1">
      <alignment horizontal="center" vertical="center" wrapText="1"/>
    </xf>
    <xf numFmtId="0" fontId="16" fillId="0" borderId="48" xfId="3" applyFont="1" applyFill="1" applyBorder="1" applyAlignment="1">
      <alignment horizontal="center" vertical="center" wrapText="1"/>
    </xf>
    <xf numFmtId="0" fontId="16" fillId="0" borderId="49" xfId="3" applyFont="1" applyFill="1" applyBorder="1" applyAlignment="1">
      <alignment horizontal="center" vertical="center" wrapText="1"/>
    </xf>
    <xf numFmtId="0" fontId="16" fillId="0" borderId="50" xfId="3" applyFont="1" applyFill="1" applyBorder="1" applyAlignment="1">
      <alignment horizontal="center" vertical="center" wrapText="1"/>
    </xf>
    <xf numFmtId="0" fontId="17" fillId="5" borderId="34" xfId="3" applyFont="1" applyFill="1" applyBorder="1" applyAlignment="1">
      <alignment vertical="center" textRotation="90"/>
    </xf>
    <xf numFmtId="9" fontId="18" fillId="9" borderId="7" xfId="5" applyNumberFormat="1" applyFont="1" applyBorder="1" applyAlignment="1">
      <alignment horizontal="center" vertical="center"/>
    </xf>
    <xf numFmtId="9" fontId="8" fillId="5" borderId="15" xfId="1" applyFont="1" applyFill="1" applyBorder="1" applyAlignment="1">
      <alignment horizontal="center" vertical="center"/>
    </xf>
    <xf numFmtId="0" fontId="11" fillId="3" borderId="46" xfId="0" applyFont="1" applyFill="1" applyBorder="1" applyAlignment="1">
      <alignment horizontal="center" vertical="center"/>
    </xf>
    <xf numFmtId="0" fontId="11" fillId="3" borderId="36" xfId="0" applyFont="1" applyFill="1" applyBorder="1" applyAlignment="1">
      <alignment horizontal="center" vertical="center"/>
    </xf>
    <xf numFmtId="9" fontId="11" fillId="3" borderId="37" xfId="1" applyFont="1" applyFill="1" applyBorder="1" applyAlignment="1">
      <alignment horizontal="center" vertical="center"/>
    </xf>
    <xf numFmtId="0" fontId="11" fillId="3" borderId="13" xfId="0" applyFont="1" applyFill="1" applyBorder="1" applyAlignment="1">
      <alignment horizontal="center" vertical="center" wrapText="1"/>
    </xf>
    <xf numFmtId="0" fontId="11" fillId="3" borderId="28" xfId="0" applyFont="1" applyFill="1" applyBorder="1" applyAlignment="1">
      <alignment horizontal="center" vertical="center"/>
    </xf>
    <xf numFmtId="0" fontId="11" fillId="3" borderId="1" xfId="0" applyFont="1" applyFill="1" applyBorder="1" applyAlignment="1">
      <alignment horizontal="center" vertical="center"/>
    </xf>
    <xf numFmtId="9" fontId="11" fillId="3" borderId="1" xfId="1" applyFont="1" applyFill="1" applyBorder="1" applyAlignment="1">
      <alignment horizontal="center" vertical="center"/>
    </xf>
    <xf numFmtId="9" fontId="11" fillId="3" borderId="13" xfId="1" applyFont="1" applyFill="1" applyBorder="1" applyAlignment="1">
      <alignment horizontal="center" vertical="center"/>
    </xf>
    <xf numFmtId="0" fontId="11" fillId="3" borderId="35" xfId="0" applyFont="1" applyFill="1" applyBorder="1" applyAlignment="1">
      <alignment horizontal="center" vertical="center" wrapText="1"/>
    </xf>
    <xf numFmtId="9" fontId="11" fillId="3" borderId="2" xfId="1" applyFont="1" applyFill="1" applyBorder="1" applyAlignment="1">
      <alignment horizontal="center" vertical="center"/>
    </xf>
    <xf numFmtId="9" fontId="11" fillId="6" borderId="26" xfId="1" applyFont="1" applyFill="1" applyBorder="1" applyAlignment="1">
      <alignment horizontal="center" vertical="center"/>
    </xf>
    <xf numFmtId="9" fontId="8" fillId="6" borderId="7" xfId="1" applyFont="1" applyFill="1" applyBorder="1" applyAlignment="1">
      <alignment horizontal="center" vertical="center"/>
    </xf>
    <xf numFmtId="9" fontId="11" fillId="3" borderId="9" xfId="1" applyFont="1" applyFill="1" applyBorder="1" applyAlignment="1">
      <alignment horizontal="center" vertical="center"/>
    </xf>
    <xf numFmtId="9" fontId="11" fillId="3" borderId="11" xfId="1" applyFont="1" applyFill="1" applyBorder="1" applyAlignment="1">
      <alignment horizontal="center" vertical="center"/>
    </xf>
    <xf numFmtId="0" fontId="17" fillId="8" borderId="14" xfId="3" applyFont="1" applyFill="1" applyBorder="1" applyAlignment="1">
      <alignment vertical="center" textRotation="90"/>
    </xf>
    <xf numFmtId="9" fontId="11" fillId="8" borderId="7" xfId="1" applyFont="1" applyFill="1" applyBorder="1" applyAlignment="1">
      <alignment horizontal="center" vertical="center"/>
    </xf>
    <xf numFmtId="9" fontId="8" fillId="8" borderId="7" xfId="1" applyFont="1" applyFill="1" applyBorder="1" applyAlignment="1">
      <alignment horizontal="center" vertical="center"/>
    </xf>
    <xf numFmtId="0" fontId="11" fillId="3" borderId="11" xfId="0" applyFont="1" applyFill="1" applyBorder="1" applyAlignment="1">
      <alignment horizontal="center" vertical="center" wrapText="1"/>
    </xf>
    <xf numFmtId="0" fontId="11" fillId="3" borderId="27" xfId="0" applyFont="1" applyFill="1" applyBorder="1" applyAlignment="1">
      <alignment horizontal="center" vertical="center"/>
    </xf>
    <xf numFmtId="0" fontId="11" fillId="3" borderId="9" xfId="0" applyFont="1" applyFill="1" applyBorder="1" applyAlignment="1">
      <alignment horizontal="center" vertical="center"/>
    </xf>
    <xf numFmtId="9" fontId="11" fillId="7" borderId="7" xfId="1" applyFont="1" applyFill="1" applyBorder="1" applyAlignment="1">
      <alignment horizontal="center" vertical="center"/>
    </xf>
    <xf numFmtId="9" fontId="8" fillId="4" borderId="42" xfId="1" applyFont="1" applyFill="1" applyBorder="1" applyAlignment="1">
      <alignment horizontal="center" vertical="center"/>
    </xf>
    <xf numFmtId="0" fontId="17" fillId="3" borderId="0" xfId="3" applyFont="1" applyFill="1" applyBorder="1" applyAlignment="1">
      <alignment horizontal="center" vertical="center" textRotation="90"/>
    </xf>
    <xf numFmtId="0" fontId="11" fillId="3" borderId="0" xfId="0" applyFont="1" applyFill="1" applyBorder="1" applyAlignment="1">
      <alignment horizontal="justify" vertical="center" wrapText="1"/>
    </xf>
    <xf numFmtId="0" fontId="11" fillId="3" borderId="0" xfId="0" applyFont="1" applyFill="1" applyBorder="1" applyAlignment="1">
      <alignment horizontal="center" vertical="center" wrapText="1"/>
    </xf>
    <xf numFmtId="0" fontId="16" fillId="3" borderId="0" xfId="3" applyFont="1" applyFill="1" applyBorder="1" applyAlignment="1">
      <alignment horizontal="center" vertical="center" wrapText="1"/>
    </xf>
    <xf numFmtId="0" fontId="11" fillId="3" borderId="0" xfId="0" applyFont="1" applyFill="1" applyBorder="1" applyAlignment="1">
      <alignment horizontal="center" vertical="center"/>
    </xf>
    <xf numFmtId="9" fontId="11" fillId="3" borderId="0" xfId="1" applyFont="1" applyFill="1" applyBorder="1" applyAlignment="1">
      <alignment horizontal="center" vertical="center"/>
    </xf>
    <xf numFmtId="0" fontId="11" fillId="3" borderId="0" xfId="0" applyFont="1" applyFill="1" applyAlignment="1">
      <alignment horizontal="justify" vertical="center" wrapText="1"/>
    </xf>
    <xf numFmtId="0" fontId="11" fillId="3" borderId="0" xfId="0" applyFont="1" applyFill="1" applyAlignment="1">
      <alignment horizontal="center" vertical="center" wrapText="1"/>
    </xf>
    <xf numFmtId="0" fontId="11" fillId="3" borderId="0" xfId="0" applyFont="1" applyFill="1" applyAlignment="1">
      <alignment horizontal="center" vertical="center"/>
    </xf>
    <xf numFmtId="0" fontId="11" fillId="0" borderId="0" xfId="0" applyFont="1" applyAlignment="1">
      <alignment horizontal="justify"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1" xfId="0" applyFont="1" applyBorder="1"/>
    <xf numFmtId="0" fontId="16" fillId="2" borderId="0" xfId="2" applyFont="1" applyFill="1" applyAlignment="1">
      <alignment horizontal="justify" vertical="center" wrapText="1"/>
    </xf>
    <xf numFmtId="0" fontId="11" fillId="0" borderId="0" xfId="0" applyFont="1"/>
    <xf numFmtId="0" fontId="11" fillId="0" borderId="36" xfId="0" applyFont="1" applyBorder="1"/>
    <xf numFmtId="0" fontId="11" fillId="3" borderId="5" xfId="0" applyFont="1" applyFill="1" applyBorder="1" applyAlignment="1">
      <alignment horizontal="center" vertical="center" wrapText="1"/>
    </xf>
    <xf numFmtId="0" fontId="17" fillId="11" borderId="4" xfId="3" applyFont="1" applyFill="1" applyBorder="1" applyAlignment="1">
      <alignment horizontal="center" vertical="center" textRotation="90"/>
    </xf>
    <xf numFmtId="0" fontId="11" fillId="0" borderId="0" xfId="0" applyFont="1" applyFill="1"/>
    <xf numFmtId="0" fontId="17" fillId="6" borderId="53" xfId="3" applyFont="1" applyFill="1" applyBorder="1" applyAlignment="1">
      <alignment horizontal="center" vertical="center" textRotation="90"/>
    </xf>
    <xf numFmtId="0" fontId="17" fillId="8" borderId="53" xfId="3" applyFont="1" applyFill="1" applyBorder="1" applyAlignment="1">
      <alignment horizontal="center" vertical="center" textRotation="90"/>
    </xf>
    <xf numFmtId="0" fontId="17" fillId="7" borderId="53" xfId="3" applyFont="1" applyFill="1" applyBorder="1" applyAlignment="1">
      <alignment horizontal="center" vertical="center" textRotation="90"/>
    </xf>
    <xf numFmtId="0" fontId="11" fillId="3" borderId="0" xfId="0" applyFont="1" applyFill="1" applyBorder="1" applyAlignment="1">
      <alignment horizontal="left" vertical="center" wrapText="1"/>
    </xf>
    <xf numFmtId="0" fontId="11" fillId="3" borderId="0" xfId="0" applyFont="1" applyFill="1"/>
    <xf numFmtId="0" fontId="11" fillId="0" borderId="0" xfId="0" applyFont="1" applyBorder="1" applyAlignment="1"/>
    <xf numFmtId="0" fontId="11" fillId="0" borderId="1" xfId="0" applyFont="1" applyFill="1" applyBorder="1" applyAlignment="1">
      <alignment horizontal="center" vertical="center" wrapText="1"/>
    </xf>
    <xf numFmtId="0" fontId="11" fillId="0" borderId="36" xfId="0" applyFont="1" applyFill="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center" wrapText="1"/>
    </xf>
    <xf numFmtId="0" fontId="26" fillId="13" borderId="8" xfId="0" applyFont="1" applyFill="1" applyBorder="1" applyAlignment="1">
      <alignment horizontal="center" vertical="center" wrapText="1"/>
    </xf>
    <xf numFmtId="0" fontId="26" fillId="13" borderId="54" xfId="0" applyFont="1" applyFill="1" applyBorder="1" applyAlignment="1">
      <alignment horizontal="center" vertical="center" wrapText="1"/>
    </xf>
    <xf numFmtId="3" fontId="26" fillId="13" borderId="54" xfId="0" applyNumberFormat="1" applyFont="1" applyFill="1" applyBorder="1" applyAlignment="1">
      <alignment horizontal="center" vertical="center" wrapText="1"/>
    </xf>
    <xf numFmtId="0" fontId="27" fillId="13" borderId="54" xfId="0" applyFont="1" applyFill="1" applyBorder="1" applyAlignment="1">
      <alignment horizontal="center" vertical="center" wrapText="1"/>
    </xf>
    <xf numFmtId="0" fontId="26" fillId="13" borderId="68" xfId="0" applyFont="1" applyFill="1" applyBorder="1" applyAlignment="1">
      <alignment horizontal="center" vertical="center" wrapText="1"/>
    </xf>
    <xf numFmtId="0" fontId="26" fillId="13" borderId="25"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6" fillId="13" borderId="13" xfId="0" applyFont="1" applyFill="1" applyBorder="1" applyAlignment="1">
      <alignment horizontal="center" vertical="center" wrapText="1"/>
    </xf>
    <xf numFmtId="0" fontId="25" fillId="0" borderId="46" xfId="0" applyFont="1" applyBorder="1" applyAlignment="1">
      <alignment horizontal="center" vertical="center" wrapText="1"/>
    </xf>
    <xf numFmtId="0" fontId="25" fillId="0" borderId="36" xfId="0" applyFont="1" applyBorder="1" applyAlignment="1">
      <alignment horizontal="center" vertical="center" wrapText="1"/>
    </xf>
    <xf numFmtId="0" fontId="28" fillId="14" borderId="36" xfId="6" applyFont="1" applyFill="1" applyBorder="1" applyAlignment="1">
      <alignment horizontal="center" vertical="center" wrapText="1"/>
    </xf>
    <xf numFmtId="14" fontId="29" fillId="0" borderId="36" xfId="0" applyNumberFormat="1" applyFont="1" applyBorder="1" applyAlignment="1">
      <alignment horizontal="center" vertical="center" wrapText="1"/>
    </xf>
    <xf numFmtId="0" fontId="25" fillId="0" borderId="37" xfId="0" applyFont="1" applyFill="1" applyBorder="1" applyAlignment="1">
      <alignment horizontal="center" vertical="center" wrapText="1"/>
    </xf>
    <xf numFmtId="0" fontId="25" fillId="0" borderId="25"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Fill="1" applyBorder="1" applyAlignment="1">
      <alignment horizontal="center" vertical="center" wrapText="1"/>
    </xf>
    <xf numFmtId="0" fontId="25" fillId="0" borderId="0" xfId="0" applyFont="1" applyAlignment="1">
      <alignment horizontal="center" vertical="center" wrapText="1"/>
    </xf>
    <xf numFmtId="0" fontId="28" fillId="14" borderId="1" xfId="6" applyFont="1" applyFill="1" applyBorder="1" applyAlignment="1">
      <alignment horizontal="center" vertical="center" wrapText="1"/>
    </xf>
    <xf numFmtId="0" fontId="25" fillId="0" borderId="28" xfId="0" applyFont="1" applyBorder="1" applyAlignment="1">
      <alignment horizontal="center" vertical="center" wrapText="1"/>
    </xf>
    <xf numFmtId="0" fontId="29" fillId="3" borderId="1" xfId="0" applyFont="1" applyFill="1" applyBorder="1" applyAlignment="1">
      <alignment horizontal="center" vertical="top" wrapText="1"/>
    </xf>
    <xf numFmtId="0" fontId="25" fillId="0" borderId="28" xfId="0" applyFont="1" applyFill="1" applyBorder="1" applyAlignment="1">
      <alignment horizontal="center" vertical="center" wrapText="1"/>
    </xf>
    <xf numFmtId="14" fontId="29" fillId="0" borderId="1" xfId="0" applyNumberFormat="1" applyFont="1" applyBorder="1" applyAlignment="1">
      <alignment horizontal="center" vertical="center" wrapText="1"/>
    </xf>
    <xf numFmtId="0" fontId="25" fillId="0" borderId="1" xfId="0" applyFont="1" applyFill="1" applyBorder="1" applyAlignment="1">
      <alignment horizontal="center" vertical="center" wrapText="1"/>
    </xf>
    <xf numFmtId="0" fontId="28" fillId="14" borderId="2" xfId="6" applyFont="1" applyFill="1" applyBorder="1" applyAlignment="1">
      <alignment horizontal="center" vertical="center" wrapText="1"/>
    </xf>
    <xf numFmtId="0" fontId="25" fillId="0" borderId="35"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29" fillId="14" borderId="36" xfId="3" applyFont="1" applyFill="1" applyBorder="1" applyAlignment="1">
      <alignment horizontal="center" vertical="center" wrapText="1"/>
    </xf>
    <xf numFmtId="14" fontId="25" fillId="0" borderId="36" xfId="0" applyNumberFormat="1" applyFont="1" applyBorder="1" applyAlignment="1">
      <alignment horizontal="center" vertical="center" wrapText="1"/>
    </xf>
    <xf numFmtId="0" fontId="29" fillId="14" borderId="1" xfId="3"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47" xfId="0" applyFont="1" applyBorder="1" applyAlignment="1">
      <alignment horizontal="center" vertical="center" wrapText="1"/>
    </xf>
    <xf numFmtId="0" fontId="29" fillId="14" borderId="2" xfId="3" applyFont="1" applyFill="1" applyBorder="1" applyAlignment="1">
      <alignment horizontal="center" vertical="center" wrapText="1"/>
    </xf>
    <xf numFmtId="14" fontId="29" fillId="0" borderId="2" xfId="0" applyNumberFormat="1" applyFont="1" applyBorder="1" applyAlignment="1">
      <alignment horizontal="center" vertical="center" wrapText="1"/>
    </xf>
    <xf numFmtId="14" fontId="25" fillId="0" borderId="2" xfId="0" applyNumberFormat="1"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Fill="1" applyBorder="1" applyAlignment="1">
      <alignment horizontal="center" vertical="center" wrapText="1"/>
    </xf>
    <xf numFmtId="0" fontId="25" fillId="0" borderId="27" xfId="0" applyFont="1" applyBorder="1" applyAlignment="1">
      <alignment horizontal="center" vertical="center" wrapText="1"/>
    </xf>
    <xf numFmtId="0" fontId="25" fillId="0" borderId="9" xfId="0" applyFont="1" applyBorder="1" applyAlignment="1">
      <alignment horizontal="center" vertical="center" wrapText="1"/>
    </xf>
    <xf numFmtId="0" fontId="29" fillId="14" borderId="9" xfId="3" applyFont="1" applyFill="1" applyBorder="1" applyAlignment="1">
      <alignment horizontal="center" vertical="center" wrapText="1"/>
    </xf>
    <xf numFmtId="14" fontId="29" fillId="0" borderId="9" xfId="0" applyNumberFormat="1" applyFont="1" applyBorder="1" applyAlignment="1">
      <alignment horizontal="center" vertical="center" wrapText="1"/>
    </xf>
    <xf numFmtId="14" fontId="25" fillId="0" borderId="9" xfId="0" applyNumberFormat="1" applyFont="1" applyBorder="1" applyAlignment="1">
      <alignment horizontal="center" vertical="center" wrapText="1"/>
    </xf>
    <xf numFmtId="0" fontId="25" fillId="0" borderId="11" xfId="0" applyFont="1" applyFill="1" applyBorder="1" applyAlignment="1">
      <alignment horizontal="center" vertical="center" wrapText="1"/>
    </xf>
    <xf numFmtId="0" fontId="25" fillId="0" borderId="24" xfId="0" applyFont="1" applyBorder="1" applyAlignment="1">
      <alignment horizontal="center" vertical="center" wrapText="1"/>
    </xf>
    <xf numFmtId="0" fontId="25" fillId="0" borderId="9" xfId="0" applyFont="1" applyFill="1" applyBorder="1" applyAlignment="1">
      <alignment horizontal="center" vertical="center" wrapText="1"/>
    </xf>
    <xf numFmtId="0" fontId="25" fillId="0" borderId="11"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7" xfId="0" applyFont="1" applyBorder="1" applyAlignment="1">
      <alignment horizontal="center" vertical="center" wrapText="1"/>
    </xf>
    <xf numFmtId="0" fontId="29" fillId="14" borderId="7" xfId="3" applyFont="1" applyFill="1" applyBorder="1" applyAlignment="1">
      <alignment horizontal="center" vertical="center" wrapText="1"/>
    </xf>
    <xf numFmtId="14" fontId="29" fillId="0" borderId="7" xfId="0" applyNumberFormat="1" applyFont="1" applyBorder="1" applyAlignment="1">
      <alignment horizontal="center" vertical="center" wrapText="1"/>
    </xf>
    <xf numFmtId="14" fontId="25" fillId="0" borderId="7" xfId="0" applyNumberFormat="1" applyFont="1" applyBorder="1" applyAlignment="1">
      <alignment horizontal="center" vertical="center" wrapText="1"/>
    </xf>
    <xf numFmtId="0" fontId="25" fillId="0" borderId="15" xfId="0" applyFont="1" applyFill="1" applyBorder="1" applyAlignment="1">
      <alignment horizontal="center" vertical="center" wrapText="1"/>
    </xf>
    <xf numFmtId="0" fontId="25" fillId="0" borderId="26" xfId="0" applyFont="1" applyBorder="1" applyAlignment="1">
      <alignment horizontal="center" vertical="center" wrapText="1"/>
    </xf>
    <xf numFmtId="0" fontId="25" fillId="0" borderId="7" xfId="0" applyFont="1" applyFill="1" applyBorder="1" applyAlignment="1">
      <alignment horizontal="center" vertical="center" wrapText="1"/>
    </xf>
    <xf numFmtId="0" fontId="25" fillId="0" borderId="15" xfId="0" applyFont="1" applyBorder="1" applyAlignment="1">
      <alignment horizontal="center" vertical="center" wrapText="1"/>
    </xf>
    <xf numFmtId="3" fontId="25" fillId="0" borderId="0" xfId="0" applyNumberFormat="1" applyFont="1" applyFill="1" applyAlignment="1">
      <alignment horizontal="center"/>
    </xf>
    <xf numFmtId="0" fontId="29" fillId="0" borderId="0" xfId="0" applyFont="1" applyAlignment="1">
      <alignment horizontal="center"/>
    </xf>
    <xf numFmtId="0" fontId="26" fillId="0" borderId="27" xfId="0" applyFont="1" applyBorder="1" applyAlignment="1">
      <alignment horizontal="center" vertical="center"/>
    </xf>
    <xf numFmtId="0" fontId="26" fillId="0" borderId="11" xfId="0" applyFont="1" applyBorder="1" applyAlignment="1">
      <alignment horizontal="center" vertical="center"/>
    </xf>
    <xf numFmtId="0" fontId="25" fillId="0" borderId="0" xfId="0" applyFont="1" applyBorder="1" applyAlignment="1">
      <alignment horizontal="center" wrapText="1"/>
    </xf>
    <xf numFmtId="164" fontId="25" fillId="0" borderId="0" xfId="0" applyNumberFormat="1" applyFont="1" applyAlignment="1">
      <alignment horizontal="center"/>
    </xf>
    <xf numFmtId="0" fontId="8" fillId="4" borderId="27"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28" xfId="0" applyFont="1" applyFill="1" applyBorder="1" applyAlignment="1">
      <alignment horizontal="center" vertical="center"/>
    </xf>
    <xf numFmtId="0" fontId="8" fillId="4" borderId="1" xfId="0" applyFont="1" applyFill="1" applyBorder="1" applyAlignment="1">
      <alignment horizontal="center" vertical="center"/>
    </xf>
    <xf numFmtId="0" fontId="1" fillId="3" borderId="0" xfId="0" applyFont="1" applyFill="1" applyBorder="1" applyAlignment="1">
      <alignment horizontal="center" vertical="center" wrapText="1"/>
    </xf>
    <xf numFmtId="0" fontId="8" fillId="4" borderId="13" xfId="0" applyFont="1" applyFill="1" applyBorder="1" applyAlignment="1">
      <alignment horizontal="center" vertical="center"/>
    </xf>
    <xf numFmtId="0" fontId="8" fillId="4" borderId="2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44"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45"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9"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6" fillId="8" borderId="8" xfId="3" applyFont="1" applyFill="1" applyBorder="1" applyAlignment="1">
      <alignment horizontal="center" vertical="center" textRotation="90"/>
    </xf>
    <xf numFmtId="0" fontId="6" fillId="8" borderId="12" xfId="3" applyFont="1" applyFill="1" applyBorder="1" applyAlignment="1">
      <alignment horizontal="center" vertical="center" textRotation="90"/>
    </xf>
    <xf numFmtId="0" fontId="6" fillId="8" borderId="14" xfId="3" applyFont="1" applyFill="1" applyBorder="1" applyAlignment="1">
      <alignment horizontal="center" vertical="center" textRotation="90"/>
    </xf>
    <xf numFmtId="0" fontId="2" fillId="8" borderId="23" xfId="0" applyFont="1" applyFill="1" applyBorder="1" applyAlignment="1">
      <alignment horizontal="right" vertical="center" wrapText="1"/>
    </xf>
    <xf numFmtId="0" fontId="2" fillId="8" borderId="52" xfId="0" applyFont="1" applyFill="1" applyBorder="1" applyAlignment="1">
      <alignment horizontal="right" vertical="center" wrapText="1"/>
    </xf>
    <xf numFmtId="0" fontId="2" fillId="8" borderId="26" xfId="0" applyFont="1" applyFill="1" applyBorder="1" applyAlignment="1">
      <alignment horizontal="right" vertical="center" wrapText="1"/>
    </xf>
    <xf numFmtId="0" fontId="6" fillId="4" borderId="38" xfId="3" applyFont="1" applyFill="1" applyBorder="1" applyAlignment="1">
      <alignment horizontal="right" vertical="center"/>
    </xf>
    <xf numFmtId="0" fontId="6" fillId="4" borderId="39" xfId="3" applyFont="1" applyFill="1" applyBorder="1" applyAlignment="1">
      <alignment horizontal="right" vertical="center"/>
    </xf>
    <xf numFmtId="0" fontId="6" fillId="4" borderId="51" xfId="3" applyFont="1" applyFill="1" applyBorder="1" applyAlignment="1">
      <alignment horizontal="right" vertical="center"/>
    </xf>
    <xf numFmtId="0" fontId="2" fillId="7" borderId="23" xfId="0" applyFont="1" applyFill="1" applyBorder="1" applyAlignment="1">
      <alignment horizontal="right" vertical="center"/>
    </xf>
    <xf numFmtId="0" fontId="2" fillId="7" borderId="52" xfId="0" applyFont="1" applyFill="1" applyBorder="1" applyAlignment="1">
      <alignment horizontal="right" vertical="center"/>
    </xf>
    <xf numFmtId="0" fontId="2" fillId="7" borderId="26" xfId="0" applyFont="1" applyFill="1" applyBorder="1" applyAlignment="1">
      <alignment horizontal="right" vertical="center"/>
    </xf>
    <xf numFmtId="0" fontId="6" fillId="5" borderId="8" xfId="3" applyFont="1" applyFill="1" applyBorder="1" applyAlignment="1">
      <alignment horizontal="center" vertical="center" textRotation="90"/>
    </xf>
    <xf numFmtId="0" fontId="6" fillId="5" borderId="12" xfId="3" applyFont="1" applyFill="1" applyBorder="1" applyAlignment="1">
      <alignment horizontal="center" vertical="center" textRotation="90"/>
    </xf>
    <xf numFmtId="0" fontId="6" fillId="5" borderId="14" xfId="3" applyFont="1" applyFill="1" applyBorder="1" applyAlignment="1">
      <alignment horizontal="center" vertical="center" textRotation="90"/>
    </xf>
    <xf numFmtId="0" fontId="6" fillId="5" borderId="7" xfId="0" applyFont="1" applyFill="1" applyBorder="1" applyAlignment="1">
      <alignment horizontal="right" vertical="center" wrapText="1"/>
    </xf>
    <xf numFmtId="0" fontId="6" fillId="6" borderId="8" xfId="3" applyFont="1" applyFill="1" applyBorder="1" applyAlignment="1">
      <alignment horizontal="center" vertical="center" textRotation="90"/>
    </xf>
    <xf numFmtId="0" fontId="6" fillId="6" borderId="12" xfId="3" applyFont="1" applyFill="1" applyBorder="1" applyAlignment="1">
      <alignment horizontal="center" vertical="center" textRotation="90"/>
    </xf>
    <xf numFmtId="0" fontId="6" fillId="6" borderId="43" xfId="3" applyFont="1" applyFill="1" applyBorder="1" applyAlignment="1">
      <alignment horizontal="center" vertical="center" textRotation="90"/>
    </xf>
    <xf numFmtId="0" fontId="2" fillId="6" borderId="52" xfId="0" applyFont="1" applyFill="1" applyBorder="1" applyAlignment="1">
      <alignment horizontal="right" vertical="center" wrapText="1"/>
    </xf>
    <xf numFmtId="0" fontId="2" fillId="6" borderId="26" xfId="0" applyFont="1" applyFill="1" applyBorder="1" applyAlignment="1">
      <alignment horizontal="right" vertical="center" wrapText="1"/>
    </xf>
    <xf numFmtId="0" fontId="6" fillId="7" borderId="8" xfId="3" applyFont="1" applyFill="1" applyBorder="1" applyAlignment="1">
      <alignment horizontal="center" vertical="center" textRotation="90"/>
    </xf>
    <xf numFmtId="0" fontId="6" fillId="7" borderId="12" xfId="3" applyFont="1" applyFill="1" applyBorder="1" applyAlignment="1">
      <alignment horizontal="center" vertical="center" textRotation="90"/>
    </xf>
    <xf numFmtId="0" fontId="6" fillId="7" borderId="14" xfId="3" applyFont="1" applyFill="1" applyBorder="1" applyAlignment="1">
      <alignment horizontal="center" vertical="center" textRotation="90"/>
    </xf>
    <xf numFmtId="0" fontId="8" fillId="4" borderId="8"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4" xfId="0" applyFont="1" applyFill="1" applyBorder="1" applyAlignment="1">
      <alignment horizontal="center" vertical="center"/>
    </xf>
    <xf numFmtId="0" fontId="11" fillId="0" borderId="55" xfId="0" applyFont="1" applyFill="1" applyBorder="1" applyAlignment="1">
      <alignment horizontal="justify" vertical="center" wrapText="1"/>
    </xf>
    <xf numFmtId="0" fontId="11" fillId="0" borderId="36" xfId="0" applyFont="1" applyFill="1" applyBorder="1" applyAlignment="1">
      <alignment horizontal="justify" vertical="center" wrapText="1"/>
    </xf>
    <xf numFmtId="0" fontId="2" fillId="6" borderId="62" xfId="0" applyFont="1" applyFill="1" applyBorder="1" applyAlignment="1">
      <alignment horizontal="right" vertical="center" wrapText="1"/>
    </xf>
    <xf numFmtId="0" fontId="0" fillId="3" borderId="16" xfId="0" applyFont="1" applyFill="1" applyBorder="1" applyAlignment="1">
      <alignment horizontal="justify" vertical="center" wrapText="1"/>
    </xf>
    <xf numFmtId="0" fontId="0" fillId="3" borderId="56" xfId="0" applyFont="1" applyFill="1" applyBorder="1" applyAlignment="1">
      <alignment horizontal="justify" vertical="center" wrapText="1"/>
    </xf>
    <xf numFmtId="0" fontId="6" fillId="6" borderId="44" xfId="3" applyFont="1" applyFill="1" applyBorder="1" applyAlignment="1">
      <alignment horizontal="center" vertical="center" textRotation="90"/>
    </xf>
    <xf numFmtId="0" fontId="6" fillId="6" borderId="57" xfId="3" applyFont="1" applyFill="1" applyBorder="1" applyAlignment="1">
      <alignment horizontal="center" vertical="center" textRotation="90"/>
    </xf>
    <xf numFmtId="0" fontId="0" fillId="3" borderId="54"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55" xfId="0" applyFont="1" applyBorder="1" applyAlignment="1">
      <alignment horizontal="center" vertical="center" wrapText="1"/>
    </xf>
    <xf numFmtId="0" fontId="0" fillId="0" borderId="36" xfId="0" applyFont="1" applyBorder="1" applyAlignment="1">
      <alignment horizontal="center" vertical="center" wrapText="1"/>
    </xf>
    <xf numFmtId="0" fontId="1" fillId="3" borderId="55"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7" fillId="10" borderId="0" xfId="2" applyFont="1" applyFill="1" applyAlignment="1">
      <alignment horizontal="left" vertical="center" wrapText="1"/>
    </xf>
    <xf numFmtId="0" fontId="8" fillId="4" borderId="54"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0" fillId="0" borderId="55" xfId="0" applyFont="1" applyBorder="1" applyAlignment="1">
      <alignment horizontal="justify" vertical="center" wrapText="1"/>
    </xf>
    <xf numFmtId="0" fontId="0" fillId="0" borderId="36" xfId="0" applyFont="1" applyBorder="1" applyAlignment="1">
      <alignment horizontal="justify" vertical="center" wrapText="1"/>
    </xf>
    <xf numFmtId="0" fontId="0" fillId="0" borderId="1" xfId="0" applyFont="1" applyBorder="1" applyAlignment="1">
      <alignment horizontal="justify"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25" fillId="18" borderId="29" xfId="0" applyFont="1" applyFill="1" applyBorder="1" applyAlignment="1">
      <alignment horizontal="center"/>
    </xf>
    <xf numFmtId="0" fontId="25" fillId="18" borderId="23" xfId="0" applyFont="1" applyFill="1" applyBorder="1" applyAlignment="1">
      <alignment horizontal="center"/>
    </xf>
    <xf numFmtId="1" fontId="30" fillId="0" borderId="76" xfId="0" applyNumberFormat="1" applyFont="1" applyBorder="1" applyAlignment="1">
      <alignment horizontal="center" vertical="center"/>
    </xf>
    <xf numFmtId="1" fontId="30" fillId="0" borderId="77" xfId="0" applyNumberFormat="1" applyFont="1" applyBorder="1" applyAlignment="1">
      <alignment horizontal="center" vertical="center"/>
    </xf>
    <xf numFmtId="0" fontId="25" fillId="15" borderId="27" xfId="0" applyFont="1" applyFill="1" applyBorder="1" applyAlignment="1">
      <alignment horizontal="center" vertical="center" wrapText="1"/>
    </xf>
    <xf numFmtId="0" fontId="25" fillId="15" borderId="21" xfId="0" applyFont="1" applyFill="1" applyBorder="1" applyAlignment="1">
      <alignment horizontal="center" vertical="center" wrapText="1"/>
    </xf>
    <xf numFmtId="0" fontId="25" fillId="16" borderId="28" xfId="0" applyFont="1" applyFill="1" applyBorder="1" applyAlignment="1">
      <alignment horizontal="center" vertical="center" wrapText="1"/>
    </xf>
    <xf numFmtId="0" fontId="25" fillId="16" borderId="22" xfId="0" applyFont="1" applyFill="1" applyBorder="1" applyAlignment="1">
      <alignment horizontal="center" vertical="center" wrapText="1"/>
    </xf>
    <xf numFmtId="0" fontId="26" fillId="0" borderId="47" xfId="0" applyFont="1" applyBorder="1" applyAlignment="1">
      <alignment horizontal="center" vertical="center"/>
    </xf>
    <xf numFmtId="0" fontId="26" fillId="0" borderId="35" xfId="0" applyFont="1" applyBorder="1" applyAlignment="1">
      <alignment horizontal="center" vertical="center"/>
    </xf>
    <xf numFmtId="0" fontId="25" fillId="17" borderId="28" xfId="0" applyFont="1" applyFill="1" applyBorder="1" applyAlignment="1">
      <alignment horizontal="center"/>
    </xf>
    <xf numFmtId="0" fontId="25" fillId="17" borderId="22" xfId="0" applyFont="1" applyFill="1" applyBorder="1" applyAlignment="1">
      <alignment horizontal="center"/>
    </xf>
    <xf numFmtId="164" fontId="30" fillId="0" borderId="27" xfId="0" applyNumberFormat="1" applyFont="1" applyBorder="1" applyAlignment="1">
      <alignment horizontal="center" vertical="center"/>
    </xf>
    <xf numFmtId="164" fontId="30" fillId="0" borderId="11" xfId="0" applyNumberFormat="1" applyFont="1" applyBorder="1" applyAlignment="1">
      <alignment horizontal="center" vertical="center"/>
    </xf>
    <xf numFmtId="0" fontId="26" fillId="13" borderId="69" xfId="0" applyFont="1" applyFill="1" applyBorder="1" applyAlignment="1">
      <alignment horizontal="center" vertical="center" wrapText="1"/>
    </xf>
    <xf numFmtId="0" fontId="26" fillId="13" borderId="70" xfId="0" applyFont="1" applyFill="1" applyBorder="1" applyAlignment="1">
      <alignment horizontal="center" vertical="center" wrapText="1"/>
    </xf>
    <xf numFmtId="0" fontId="26" fillId="13" borderId="71" xfId="0" applyFont="1" applyFill="1" applyBorder="1" applyAlignment="1">
      <alignment horizontal="center" vertical="center" wrapText="1"/>
    </xf>
    <xf numFmtId="0" fontId="25" fillId="0" borderId="58" xfId="0" applyFont="1" applyBorder="1" applyAlignment="1">
      <alignment horizontal="center"/>
    </xf>
    <xf numFmtId="0" fontId="26" fillId="13" borderId="8" xfId="0" applyFont="1" applyFill="1" applyBorder="1" applyAlignment="1">
      <alignment horizontal="center" vertical="center" wrapText="1"/>
    </xf>
    <xf numFmtId="0" fontId="26" fillId="13" borderId="54" xfId="0" applyFont="1" applyFill="1" applyBorder="1" applyAlignment="1">
      <alignment horizontal="center" vertical="center" wrapText="1"/>
    </xf>
    <xf numFmtId="0" fontId="26" fillId="13" borderId="68" xfId="0" applyFont="1" applyFill="1" applyBorder="1" applyAlignment="1">
      <alignment horizontal="center" vertical="center" wrapText="1"/>
    </xf>
    <xf numFmtId="0" fontId="25" fillId="0" borderId="73" xfId="0" applyFont="1" applyBorder="1" applyAlignment="1">
      <alignment horizontal="center" wrapText="1"/>
    </xf>
    <xf numFmtId="0" fontId="25" fillId="0" borderId="74" xfId="0" applyFont="1" applyBorder="1" applyAlignment="1">
      <alignment horizontal="center" wrapText="1"/>
    </xf>
    <xf numFmtId="0" fontId="25" fillId="0" borderId="75" xfId="0" applyFont="1" applyBorder="1" applyAlignment="1">
      <alignment horizontal="center" wrapText="1"/>
    </xf>
    <xf numFmtId="0" fontId="26" fillId="13" borderId="64" xfId="0" applyFont="1" applyFill="1" applyBorder="1" applyAlignment="1">
      <alignment horizontal="center" vertical="center" wrapText="1"/>
    </xf>
    <xf numFmtId="0" fontId="26" fillId="13" borderId="72" xfId="0" applyFont="1" applyFill="1" applyBorder="1" applyAlignment="1">
      <alignment horizontal="center" vertical="center" wrapText="1"/>
    </xf>
    <xf numFmtId="0" fontId="25" fillId="0" borderId="58" xfId="0" applyFont="1" applyBorder="1" applyAlignment="1">
      <alignment horizontal="center" vertical="center" wrapText="1"/>
    </xf>
    <xf numFmtId="0" fontId="26" fillId="12" borderId="27" xfId="0" applyFont="1" applyFill="1" applyBorder="1" applyAlignment="1">
      <alignment horizontal="center"/>
    </xf>
    <xf numFmtId="0" fontId="26" fillId="12" borderId="9" xfId="0" applyFont="1" applyFill="1" applyBorder="1" applyAlignment="1">
      <alignment horizontal="center"/>
    </xf>
    <xf numFmtId="0" fontId="26" fillId="12" borderId="11" xfId="0" applyFont="1" applyFill="1" applyBorder="1" applyAlignment="1">
      <alignment horizontal="center"/>
    </xf>
    <xf numFmtId="0" fontId="26" fillId="12" borderId="28" xfId="0" applyFont="1" applyFill="1" applyBorder="1" applyAlignment="1">
      <alignment horizontal="center"/>
    </xf>
    <xf numFmtId="0" fontId="26" fillId="12" borderId="1" xfId="0" applyFont="1" applyFill="1" applyBorder="1" applyAlignment="1">
      <alignment horizontal="center"/>
    </xf>
    <xf numFmtId="0" fontId="26" fillId="12" borderId="13" xfId="0" applyFont="1" applyFill="1" applyBorder="1" applyAlignment="1">
      <alignment horizontal="center"/>
    </xf>
    <xf numFmtId="0" fontId="25" fillId="0" borderId="1" xfId="0" applyFont="1" applyBorder="1" applyAlignment="1">
      <alignment horizontal="center"/>
    </xf>
    <xf numFmtId="3" fontId="26" fillId="0" borderId="1" xfId="0" applyNumberFormat="1" applyFont="1" applyFill="1" applyBorder="1" applyAlignment="1">
      <alignment horizontal="center" vertical="center"/>
    </xf>
    <xf numFmtId="0" fontId="26" fillId="0" borderId="1" xfId="0" applyFont="1" applyBorder="1" applyAlignment="1">
      <alignment horizontal="center" vertical="center"/>
    </xf>
    <xf numFmtId="0" fontId="25" fillId="0" borderId="16" xfId="0" applyFont="1" applyBorder="1" applyAlignment="1">
      <alignment horizontal="center"/>
    </xf>
    <xf numFmtId="0" fontId="25" fillId="0" borderId="62" xfId="0" applyFont="1" applyBorder="1" applyAlignment="1">
      <alignment horizontal="center"/>
    </xf>
    <xf numFmtId="0" fontId="25" fillId="0" borderId="56" xfId="0" applyFont="1" applyBorder="1" applyAlignment="1">
      <alignment horizontal="center"/>
    </xf>
    <xf numFmtId="0" fontId="25" fillId="0" borderId="0" xfId="0" applyFont="1" applyBorder="1" applyAlignment="1">
      <alignment horizontal="center"/>
    </xf>
    <xf numFmtId="0" fontId="11" fillId="0" borderId="16" xfId="0" applyFont="1" applyBorder="1" applyAlignment="1">
      <alignment horizontal="center" wrapText="1"/>
    </xf>
    <xf numFmtId="0" fontId="11" fillId="0" borderId="3" xfId="0" applyFont="1" applyBorder="1" applyAlignment="1">
      <alignment horizontal="center" wrapText="1"/>
    </xf>
    <xf numFmtId="0" fontId="11" fillId="0" borderId="56" xfId="0" applyFont="1" applyBorder="1" applyAlignment="1">
      <alignment horizontal="center" wrapText="1"/>
    </xf>
    <xf numFmtId="0" fontId="11" fillId="0" borderId="4" xfId="0" applyFont="1" applyBorder="1" applyAlignment="1">
      <alignment horizontal="center" wrapText="1"/>
    </xf>
    <xf numFmtId="0" fontId="11" fillId="0" borderId="17" xfId="0" applyFont="1" applyBorder="1" applyAlignment="1">
      <alignment horizontal="center" wrapText="1"/>
    </xf>
    <xf numFmtId="0" fontId="11" fillId="0" borderId="5" xfId="0" applyFont="1" applyBorder="1" applyAlignment="1">
      <alignment horizontal="center" wrapText="1"/>
    </xf>
    <xf numFmtId="0" fontId="11" fillId="0" borderId="16"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6"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5" xfId="0" applyFont="1" applyBorder="1" applyAlignment="1">
      <alignment horizontal="center" vertical="center" wrapText="1"/>
    </xf>
    <xf numFmtId="0" fontId="17" fillId="0" borderId="0" xfId="2" applyFont="1" applyFill="1" applyAlignment="1">
      <alignment horizontal="left" vertical="center" wrapText="1"/>
    </xf>
    <xf numFmtId="0" fontId="16" fillId="0" borderId="0" xfId="2" applyFont="1" applyFill="1" applyAlignment="1">
      <alignment horizontal="left" vertical="center" wrapText="1"/>
    </xf>
    <xf numFmtId="0" fontId="8" fillId="12" borderId="8" xfId="0" applyFont="1" applyFill="1" applyBorder="1" applyAlignment="1">
      <alignment horizontal="center" vertical="center"/>
    </xf>
    <xf numFmtId="0" fontId="8" fillId="12" borderId="12" xfId="0" applyFont="1" applyFill="1" applyBorder="1" applyAlignment="1">
      <alignment horizontal="center" vertical="center"/>
    </xf>
    <xf numFmtId="0" fontId="8" fillId="12" borderId="14" xfId="0" applyFont="1" applyFill="1" applyBorder="1" applyAlignment="1">
      <alignment horizontal="center" vertical="center"/>
    </xf>
    <xf numFmtId="0" fontId="8" fillId="12" borderId="54" xfId="0" applyFont="1" applyFill="1" applyBorder="1" applyAlignment="1">
      <alignment horizontal="center" vertical="center" wrapText="1"/>
    </xf>
    <xf numFmtId="0" fontId="8" fillId="12" borderId="55" xfId="0" applyFont="1" applyFill="1" applyBorder="1" applyAlignment="1">
      <alignment horizontal="center" vertical="center" wrapText="1"/>
    </xf>
    <xf numFmtId="0" fontId="8" fillId="12" borderId="28" xfId="0" applyFont="1" applyFill="1" applyBorder="1" applyAlignment="1">
      <alignment horizontal="center" vertical="center"/>
    </xf>
    <xf numFmtId="0" fontId="8" fillId="12" borderId="1"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9" xfId="0" applyFont="1" applyFill="1" applyBorder="1" applyAlignment="1">
      <alignment horizontal="center" vertical="center"/>
    </xf>
    <xf numFmtId="0" fontId="8" fillId="12" borderId="11" xfId="0" applyFont="1" applyFill="1" applyBorder="1" applyAlignment="1">
      <alignment horizontal="center" vertical="center"/>
    </xf>
    <xf numFmtId="0" fontId="8" fillId="12" borderId="13" xfId="0" applyFont="1" applyFill="1" applyBorder="1" applyAlignment="1">
      <alignment horizontal="center" vertical="center"/>
    </xf>
    <xf numFmtId="0" fontId="8" fillId="12" borderId="44" xfId="0" applyFont="1" applyFill="1" applyBorder="1" applyAlignment="1">
      <alignment horizontal="center" vertical="center"/>
    </xf>
    <xf numFmtId="0" fontId="8" fillId="12" borderId="19" xfId="0" applyFont="1" applyFill="1" applyBorder="1" applyAlignment="1">
      <alignment horizontal="center" vertical="center"/>
    </xf>
    <xf numFmtId="0" fontId="8" fillId="12" borderId="40" xfId="0" applyFont="1" applyFill="1" applyBorder="1" applyAlignment="1">
      <alignment horizontal="center" vertical="center"/>
    </xf>
    <xf numFmtId="0" fontId="8" fillId="12" borderId="45"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41" xfId="0" applyFont="1" applyFill="1" applyBorder="1" applyAlignment="1">
      <alignment horizontal="center" vertical="center"/>
    </xf>
    <xf numFmtId="0" fontId="11" fillId="0" borderId="36" xfId="0" applyFont="1" applyBorder="1" applyAlignment="1">
      <alignment horizontal="center" vertical="center" wrapText="1"/>
    </xf>
    <xf numFmtId="0" fontId="11" fillId="0" borderId="1" xfId="0" applyFont="1" applyBorder="1" applyAlignment="1">
      <alignment horizontal="center" vertical="center" wrapText="1"/>
    </xf>
    <xf numFmtId="0" fontId="8" fillId="12" borderId="20"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34"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2" borderId="7"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13" xfId="0" applyFont="1" applyFill="1" applyBorder="1" applyAlignment="1">
      <alignment horizontal="center" vertical="center" wrapText="1"/>
    </xf>
    <xf numFmtId="0" fontId="8" fillId="12" borderId="15" xfId="0" applyFont="1" applyFill="1" applyBorder="1" applyAlignment="1">
      <alignment horizontal="center" vertical="center" wrapText="1"/>
    </xf>
    <xf numFmtId="0" fontId="17" fillId="5" borderId="20" xfId="3" applyFont="1" applyFill="1" applyBorder="1" applyAlignment="1">
      <alignment horizontal="center" vertical="center" textRotation="90"/>
    </xf>
    <xf numFmtId="0" fontId="17" fillId="5" borderId="4" xfId="3" applyFont="1" applyFill="1" applyBorder="1" applyAlignment="1">
      <alignment horizontal="center" vertical="center" textRotation="90"/>
    </xf>
    <xf numFmtId="0" fontId="17" fillId="7" borderId="8" xfId="3" applyFont="1" applyFill="1" applyBorder="1" applyAlignment="1">
      <alignment horizontal="center" vertical="center" textRotation="90"/>
    </xf>
    <xf numFmtId="0" fontId="17" fillId="7" borderId="14" xfId="3" applyFont="1" applyFill="1" applyBorder="1" applyAlignment="1">
      <alignment horizontal="center" vertical="center" textRotation="90"/>
    </xf>
    <xf numFmtId="0" fontId="8" fillId="7" borderId="23" xfId="0" applyFont="1" applyFill="1" applyBorder="1" applyAlignment="1">
      <alignment horizontal="right" vertical="center"/>
    </xf>
    <xf numFmtId="0" fontId="8" fillId="7" borderId="52" xfId="0" applyFont="1" applyFill="1" applyBorder="1" applyAlignment="1">
      <alignment horizontal="right" vertical="center"/>
    </xf>
    <xf numFmtId="0" fontId="8" fillId="7" borderId="26" xfId="0" applyFont="1" applyFill="1" applyBorder="1" applyAlignment="1">
      <alignment horizontal="right" vertical="center"/>
    </xf>
    <xf numFmtId="0" fontId="17" fillId="4" borderId="38" xfId="3" applyFont="1" applyFill="1" applyBorder="1" applyAlignment="1">
      <alignment horizontal="right" vertical="center"/>
    </xf>
    <xf numFmtId="0" fontId="17" fillId="4" borderId="39" xfId="3" applyFont="1" applyFill="1" applyBorder="1" applyAlignment="1">
      <alignment horizontal="right" vertical="center"/>
    </xf>
    <xf numFmtId="0" fontId="17" fillId="4" borderId="51" xfId="3" applyFont="1" applyFill="1" applyBorder="1" applyAlignment="1">
      <alignment horizontal="right" vertical="center"/>
    </xf>
    <xf numFmtId="0" fontId="11" fillId="3" borderId="0"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8" fillId="8" borderId="23" xfId="0" applyFont="1" applyFill="1" applyBorder="1" applyAlignment="1">
      <alignment horizontal="right" vertical="center" wrapText="1"/>
    </xf>
    <xf numFmtId="0" fontId="8" fillId="8" borderId="52" xfId="0" applyFont="1" applyFill="1" applyBorder="1" applyAlignment="1">
      <alignment horizontal="right" vertical="center" wrapText="1"/>
    </xf>
    <xf numFmtId="0" fontId="8" fillId="8" borderId="26" xfId="0" applyFont="1" applyFill="1" applyBorder="1" applyAlignment="1">
      <alignment horizontal="right" vertical="center" wrapText="1"/>
    </xf>
    <xf numFmtId="0" fontId="17" fillId="8" borderId="8" xfId="3" applyFont="1" applyFill="1" applyBorder="1" applyAlignment="1">
      <alignment horizontal="center" vertical="center" textRotation="90"/>
    </xf>
    <xf numFmtId="0" fontId="17" fillId="8" borderId="12" xfId="3" applyFont="1" applyFill="1" applyBorder="1" applyAlignment="1">
      <alignment horizontal="center" vertical="center" textRotation="90"/>
    </xf>
    <xf numFmtId="0" fontId="17" fillId="6" borderId="44" xfId="3" applyFont="1" applyFill="1" applyBorder="1" applyAlignment="1">
      <alignment horizontal="center" vertical="center" textRotation="90"/>
    </xf>
    <xf numFmtId="0" fontId="17" fillId="6" borderId="57" xfId="3" applyFont="1" applyFill="1" applyBorder="1" applyAlignment="1">
      <alignment horizontal="center" vertical="center" textRotation="90"/>
    </xf>
    <xf numFmtId="0" fontId="17" fillId="6" borderId="43" xfId="3" applyFont="1" applyFill="1" applyBorder="1" applyAlignment="1">
      <alignment horizontal="center" vertical="center" textRotation="90"/>
    </xf>
    <xf numFmtId="0" fontId="11" fillId="3" borderId="5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54"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36" xfId="0" applyFont="1" applyFill="1" applyBorder="1" applyAlignment="1">
      <alignment horizontal="left" vertical="center" wrapText="1"/>
    </xf>
    <xf numFmtId="0" fontId="8" fillId="6" borderId="62" xfId="0" applyFont="1" applyFill="1" applyBorder="1" applyAlignment="1">
      <alignment horizontal="right" vertical="center" wrapText="1"/>
    </xf>
    <xf numFmtId="0" fontId="8" fillId="6" borderId="52" xfId="0" applyFont="1" applyFill="1" applyBorder="1" applyAlignment="1">
      <alignment horizontal="right" vertical="center" wrapText="1"/>
    </xf>
    <xf numFmtId="0" fontId="8" fillId="6" borderId="26" xfId="0" applyFont="1" applyFill="1" applyBorder="1" applyAlignment="1">
      <alignment horizontal="right" vertical="center" wrapText="1"/>
    </xf>
    <xf numFmtId="0" fontId="17" fillId="11" borderId="55" xfId="0" applyFont="1" applyFill="1" applyBorder="1" applyAlignment="1">
      <alignment horizontal="right" vertical="center" wrapText="1"/>
    </xf>
    <xf numFmtId="0" fontId="17" fillId="11" borderId="63" xfId="0" applyFont="1" applyFill="1" applyBorder="1" applyAlignment="1">
      <alignment horizontal="right" vertical="center" wrapText="1"/>
    </xf>
    <xf numFmtId="0" fontId="17" fillId="11" borderId="7" xfId="0" applyFont="1" applyFill="1" applyBorder="1" applyAlignment="1">
      <alignment horizontal="right" vertical="center" wrapText="1"/>
    </xf>
  </cellXfs>
  <cellStyles count="8">
    <cellStyle name="Énfasis4" xfId="5" builtinId="41"/>
    <cellStyle name="Hipervínculo" xfId="7"/>
    <cellStyle name="Normal" xfId="0" builtinId="0"/>
    <cellStyle name="Normal 2" xfId="3"/>
    <cellStyle name="Normal 3" xfId="2"/>
    <cellStyle name="Normal 6" xfId="6"/>
    <cellStyle name="Porcentaje" xfId="1" builtinId="5"/>
    <cellStyle name="Porcentual 3" xfId="4"/>
  </cellStyles>
  <dxfs count="12">
    <dxf>
      <fill>
        <patternFill>
          <bgColor rgb="FFCCFFFF"/>
        </patternFill>
      </fill>
    </dxf>
    <dxf>
      <fill>
        <patternFill>
          <bgColor rgb="FF66FF66"/>
        </patternFill>
      </fill>
    </dxf>
    <dxf>
      <fill>
        <patternFill>
          <bgColor rgb="FFCCFFFF"/>
        </patternFill>
      </fill>
    </dxf>
    <dxf>
      <fill>
        <patternFill>
          <bgColor rgb="FF66FF66"/>
        </patternFill>
      </fill>
    </dxf>
    <dxf>
      <fill>
        <patternFill>
          <bgColor rgb="FFCCFFFF"/>
        </patternFill>
      </fill>
    </dxf>
    <dxf>
      <fill>
        <patternFill>
          <bgColor rgb="FF66FF66"/>
        </patternFill>
      </fill>
    </dxf>
    <dxf>
      <fill>
        <patternFill>
          <bgColor rgb="FFCCFFFF"/>
        </patternFill>
      </fill>
    </dxf>
    <dxf>
      <fill>
        <patternFill>
          <bgColor rgb="FF66FF66"/>
        </patternFill>
      </fill>
    </dxf>
    <dxf>
      <fill>
        <patternFill>
          <bgColor rgb="FFCCFFFF"/>
        </patternFill>
      </fill>
    </dxf>
    <dxf>
      <fill>
        <patternFill>
          <bgColor rgb="FF66FF66"/>
        </patternFill>
      </fill>
    </dxf>
    <dxf>
      <fill>
        <patternFill>
          <bgColor rgb="FFCCFFFF"/>
        </patternFill>
      </fill>
    </dxf>
    <dxf>
      <fill>
        <patternFill>
          <bgColor rgb="FF66FF66"/>
        </patternFill>
      </fill>
    </dxf>
  </dxfs>
  <tableStyles count="0" defaultTableStyle="TableStyleMedium2" defaultPivotStyle="PivotStyleLight16"/>
  <colors>
    <mruColors>
      <color rgb="FF74F881"/>
      <color rgb="FF9BC2E6"/>
      <color rgb="FFA3FFFF"/>
      <color rgb="FFFFFF99"/>
      <color rgb="FF99FF99"/>
      <color rgb="FF99FF66"/>
      <color rgb="FFFF2D2D"/>
      <color rgb="FF6CA644"/>
      <color rgb="FF00A2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399359</xdr:colOff>
      <xdr:row>0</xdr:row>
      <xdr:rowOff>125941</xdr:rowOff>
    </xdr:from>
    <xdr:to>
      <xdr:col>38</xdr:col>
      <xdr:colOff>0</xdr:colOff>
      <xdr:row>6</xdr:row>
      <xdr:rowOff>190499</xdr:rowOff>
    </xdr:to>
    <xdr:sp macro="" textlink="" fLocksText="0">
      <xdr:nvSpPr>
        <xdr:cNvPr id="2" name="AutoShape 3"/>
        <xdr:cNvSpPr>
          <a:spLocks noChangeArrowheads="1"/>
        </xdr:cNvSpPr>
      </xdr:nvSpPr>
      <xdr:spPr bwMode="auto">
        <a:xfrm>
          <a:off x="1161359" y="125941"/>
          <a:ext cx="11878366" cy="1036108"/>
        </a:xfrm>
        <a:prstGeom prst="flowChartAlternateProcess">
          <a:avLst/>
        </a:prstGeom>
        <a:solidFill>
          <a:srgbClr val="FFFFFF"/>
        </a:solidFill>
        <a:ln w="63360">
          <a:solidFill>
            <a:srgbClr val="9BBB59"/>
          </a:solidFill>
          <a:miter lim="800000"/>
          <a:headEnd/>
          <a:tailEnd/>
        </a:ln>
        <a:effectLst/>
      </xdr:spPr>
      <xdr:txBody>
        <a:bodyPr vertOverflow="clip" wrap="square" lIns="90000" tIns="46800" rIns="90000" bIns="46800" anchor="ctr" upright="1"/>
        <a:lstStyle/>
        <a:p>
          <a:pPr algn="ctr" rtl="0">
            <a:defRPr sz="1000"/>
          </a:pPr>
          <a:r>
            <a:rPr lang="es-CO" sz="1200" b="1" i="0" u="none" strike="noStrike" baseline="0">
              <a:solidFill>
                <a:srgbClr val="000000"/>
              </a:solidFill>
              <a:latin typeface="Arial"/>
              <a:cs typeface="Arial"/>
            </a:rPr>
            <a:t>CORPORACIÓN AUTÓNOMA REGIONAL DE LAS CUENCAS DE LOS RÍOS NEGRO Y NARE "CORNARE"</a:t>
          </a:r>
        </a:p>
        <a:p>
          <a:pPr algn="ctr" rtl="0">
            <a:defRPr sz="1000"/>
          </a:pPr>
          <a:r>
            <a:rPr lang="es-CO" sz="1200" b="0" i="0" u="none" strike="noStrike" baseline="0">
              <a:solidFill>
                <a:srgbClr val="000000"/>
              </a:solidFill>
              <a:latin typeface="Arial"/>
              <a:cs typeface="Arial"/>
            </a:rPr>
            <a:t>Sistema de Gestión de la Seguridad y Salud en el Trabajo SG-SST </a:t>
          </a:r>
        </a:p>
        <a:p>
          <a:pPr algn="ctr" rtl="0">
            <a:defRPr sz="1000"/>
          </a:pPr>
          <a:r>
            <a:rPr lang="es-CO" sz="1200" b="0" i="0" u="none" strike="noStrike" baseline="0">
              <a:solidFill>
                <a:srgbClr val="000000"/>
              </a:solidFill>
              <a:latin typeface="Arial"/>
              <a:cs typeface="Arial"/>
            </a:rPr>
            <a:t>Plan de trabajo anual 2018</a:t>
          </a:r>
        </a:p>
      </xdr:txBody>
    </xdr:sp>
    <xdr:clientData/>
  </xdr:twoCellAnchor>
  <xdr:twoCellAnchor>
    <xdr:from>
      <xdr:col>0</xdr:col>
      <xdr:colOff>74084</xdr:colOff>
      <xdr:row>0</xdr:row>
      <xdr:rowOff>116416</xdr:rowOff>
    </xdr:from>
    <xdr:to>
      <xdr:col>1</xdr:col>
      <xdr:colOff>335860</xdr:colOff>
      <xdr:row>6</xdr:row>
      <xdr:rowOff>190499</xdr:rowOff>
    </xdr:to>
    <xdr:sp macro="" textlink="">
      <xdr:nvSpPr>
        <xdr:cNvPr id="3" name="AutoShape 1"/>
        <xdr:cNvSpPr>
          <a:spLocks noChangeArrowheads="1"/>
        </xdr:cNvSpPr>
      </xdr:nvSpPr>
      <xdr:spPr bwMode="auto">
        <a:xfrm>
          <a:off x="74084" y="116416"/>
          <a:ext cx="1023776" cy="1045633"/>
        </a:xfrm>
        <a:prstGeom prst="flowChartAlternateProcess">
          <a:avLst/>
        </a:prstGeom>
        <a:solidFill>
          <a:srgbClr val="FFFFFF"/>
        </a:solidFill>
        <a:ln w="63360">
          <a:solidFill>
            <a:srgbClr val="9BBB59"/>
          </a:solidFill>
          <a:miter lim="800000"/>
          <a:headEnd/>
          <a:tailEnd/>
        </a:ln>
      </xdr:spPr>
    </xdr:sp>
    <xdr:clientData/>
  </xdr:twoCellAnchor>
  <xdr:oneCellAnchor>
    <xdr:from>
      <xdr:col>0</xdr:col>
      <xdr:colOff>163372</xdr:colOff>
      <xdr:row>1</xdr:row>
      <xdr:rowOff>76621</xdr:rowOff>
    </xdr:from>
    <xdr:ext cx="850355" cy="826546"/>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372" y="238546"/>
          <a:ext cx="850355" cy="82654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911894</xdr:colOff>
      <xdr:row>0</xdr:row>
      <xdr:rowOff>153155</xdr:rowOff>
    </xdr:from>
    <xdr:to>
      <xdr:col>39</xdr:col>
      <xdr:colOff>63499</xdr:colOff>
      <xdr:row>5</xdr:row>
      <xdr:rowOff>476250</xdr:rowOff>
    </xdr:to>
    <xdr:sp macro="" textlink="" fLocksText="0">
      <xdr:nvSpPr>
        <xdr:cNvPr id="2" name="AutoShape 3"/>
        <xdr:cNvSpPr>
          <a:spLocks noChangeArrowheads="1"/>
        </xdr:cNvSpPr>
      </xdr:nvSpPr>
      <xdr:spPr bwMode="auto">
        <a:xfrm>
          <a:off x="1673894" y="153155"/>
          <a:ext cx="18804855" cy="1275595"/>
        </a:xfrm>
        <a:prstGeom prst="flowChartAlternateProcess">
          <a:avLst/>
        </a:prstGeom>
        <a:solidFill>
          <a:srgbClr val="FFFFFF"/>
        </a:solidFill>
        <a:ln w="63360">
          <a:solidFill>
            <a:srgbClr val="9BBB59"/>
          </a:solidFill>
          <a:miter lim="800000"/>
          <a:headEnd/>
          <a:tailEnd/>
        </a:ln>
        <a:effectLst/>
      </xdr:spPr>
      <xdr:txBody>
        <a:bodyPr vertOverflow="clip" wrap="square" lIns="90000" tIns="46800" rIns="90000" bIns="46800" anchor="ctr" upright="1"/>
        <a:lstStyle/>
        <a:p>
          <a:pPr algn="ctr" rtl="0">
            <a:defRPr sz="1000"/>
          </a:pPr>
          <a:r>
            <a:rPr lang="es-CO" sz="1200" b="1" i="0" u="none" strike="noStrike" baseline="0">
              <a:solidFill>
                <a:srgbClr val="000000"/>
              </a:solidFill>
              <a:latin typeface="Arial"/>
              <a:cs typeface="Arial"/>
            </a:rPr>
            <a:t>CORPORACIÓN AUTÓNOMA REGIONAL DE LAS CUENCAS DE LOS RÍOS NEGRO Y NARE "CORNARE"</a:t>
          </a:r>
        </a:p>
        <a:p>
          <a:pPr algn="ctr" rtl="0">
            <a:defRPr sz="1000"/>
          </a:pPr>
          <a:r>
            <a:rPr lang="es-CO" sz="1200" b="0" i="0" u="none" strike="noStrike" baseline="0">
              <a:solidFill>
                <a:srgbClr val="000000"/>
              </a:solidFill>
              <a:latin typeface="Arial"/>
              <a:cs typeface="Arial"/>
            </a:rPr>
            <a:t>Sistema de Gestión de la Seguridad y Salud en el Trabajo SG-SST </a:t>
          </a:r>
        </a:p>
        <a:p>
          <a:pPr algn="ctr" rtl="0">
            <a:defRPr sz="1000"/>
          </a:pPr>
          <a:r>
            <a:rPr lang="es-CO" sz="1200" b="0" i="0" u="none" strike="noStrike" baseline="0">
              <a:solidFill>
                <a:srgbClr val="000000"/>
              </a:solidFill>
              <a:latin typeface="Arial"/>
              <a:cs typeface="Arial"/>
            </a:rPr>
            <a:t>Plan de trabajo anual 2018</a:t>
          </a:r>
        </a:p>
      </xdr:txBody>
    </xdr:sp>
    <xdr:clientData/>
  </xdr:twoCellAnchor>
  <xdr:twoCellAnchor>
    <xdr:from>
      <xdr:col>0</xdr:col>
      <xdr:colOff>74084</xdr:colOff>
      <xdr:row>0</xdr:row>
      <xdr:rowOff>116417</xdr:rowOff>
    </xdr:from>
    <xdr:to>
      <xdr:col>1</xdr:col>
      <xdr:colOff>730250</xdr:colOff>
      <xdr:row>5</xdr:row>
      <xdr:rowOff>508001</xdr:rowOff>
    </xdr:to>
    <xdr:sp macro="" textlink="">
      <xdr:nvSpPr>
        <xdr:cNvPr id="3" name="AutoShape 1"/>
        <xdr:cNvSpPr>
          <a:spLocks noChangeArrowheads="1"/>
        </xdr:cNvSpPr>
      </xdr:nvSpPr>
      <xdr:spPr bwMode="auto">
        <a:xfrm>
          <a:off x="74084" y="116417"/>
          <a:ext cx="1418166" cy="1344084"/>
        </a:xfrm>
        <a:prstGeom prst="flowChartAlternateProcess">
          <a:avLst/>
        </a:prstGeom>
        <a:solidFill>
          <a:srgbClr val="FFFFFF"/>
        </a:solidFill>
        <a:ln w="63360">
          <a:solidFill>
            <a:srgbClr val="9BBB59"/>
          </a:solidFill>
          <a:miter lim="800000"/>
          <a:headEnd/>
          <a:tailEnd/>
        </a:ln>
      </xdr:spPr>
    </xdr:sp>
    <xdr:clientData/>
  </xdr:twoCellAnchor>
  <xdr:oneCellAnchor>
    <xdr:from>
      <xdr:col>0</xdr:col>
      <xdr:colOff>385622</xdr:colOff>
      <xdr:row>1</xdr:row>
      <xdr:rowOff>140121</xdr:rowOff>
    </xdr:from>
    <xdr:ext cx="850355" cy="826546"/>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622" y="330621"/>
          <a:ext cx="850355" cy="82654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2181225</xdr:colOff>
      <xdr:row>4</xdr:row>
      <xdr:rowOff>123825</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28575"/>
          <a:ext cx="250507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0</xdr:row>
      <xdr:rowOff>28575</xdr:rowOff>
    </xdr:from>
    <xdr:to>
      <xdr:col>2</xdr:col>
      <xdr:colOff>2219325</xdr:colOff>
      <xdr:row>4</xdr:row>
      <xdr:rowOff>133350</xdr:rowOff>
    </xdr:to>
    <xdr:pic>
      <xdr:nvPicPr>
        <xdr:cNvPr id="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28575"/>
          <a:ext cx="25431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2032775</xdr:colOff>
      <xdr:row>5</xdr:row>
      <xdr:rowOff>58078</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3008506" cy="871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55"/>
  <sheetViews>
    <sheetView showGridLines="0" zoomScale="70" zoomScaleNormal="70" workbookViewId="0">
      <pane xSplit="1" ySplit="11" topLeftCell="B12" activePane="bottomRight" state="frozen"/>
      <selection pane="topRight" activeCell="B1" sqref="B1"/>
      <selection pane="bottomLeft" activeCell="A12" sqref="A12"/>
      <selection pane="bottomRight" activeCell="A12" sqref="A12:A17"/>
    </sheetView>
  </sheetViews>
  <sheetFormatPr baseColWidth="10" defaultRowHeight="15" x14ac:dyDescent="0.25"/>
  <cols>
    <col min="1" max="1" width="11.42578125" style="11"/>
    <col min="2" max="2" width="27.85546875" style="52" customWidth="1"/>
    <col min="3" max="3" width="22.28515625" style="52" customWidth="1"/>
    <col min="4" max="4" width="18.28515625" style="52" customWidth="1"/>
    <col min="5" max="5" width="16.140625" style="52" customWidth="1"/>
    <col min="6" max="6" width="20.7109375" style="52" bestFit="1" customWidth="1"/>
    <col min="7" max="30" width="2.85546875" style="53" customWidth="1"/>
    <col min="31" max="31" width="16.85546875" style="52" customWidth="1"/>
    <col min="32" max="32" width="22.140625" style="52" bestFit="1" customWidth="1"/>
    <col min="33" max="33" width="11.42578125" style="52"/>
    <col min="34" max="34" width="3.42578125" style="53" customWidth="1"/>
    <col min="35" max="35" width="3.28515625" style="53" customWidth="1"/>
    <col min="36" max="36" width="16.42578125" style="53" bestFit="1" customWidth="1"/>
    <col min="37" max="37" width="15.7109375" style="53" customWidth="1"/>
    <col min="38" max="38" width="19" style="53" customWidth="1"/>
    <col min="39" max="16384" width="11.42578125" style="11"/>
  </cols>
  <sheetData>
    <row r="1" spans="1:38" s="54" customFormat="1" x14ac:dyDescent="0.25"/>
    <row r="2" spans="1:38" s="54" customFormat="1" x14ac:dyDescent="0.25"/>
    <row r="3" spans="1:38" s="54" customFormat="1" x14ac:dyDescent="0.25"/>
    <row r="4" spans="1:38" s="54" customFormat="1" x14ac:dyDescent="0.25"/>
    <row r="5" spans="1:38" s="54" customFormat="1" x14ac:dyDescent="0.25"/>
    <row r="6" spans="1:38" s="54" customFormat="1" x14ac:dyDescent="0.25"/>
    <row r="7" spans="1:38" s="54" customFormat="1" x14ac:dyDescent="0.25"/>
    <row r="8" spans="1:38" s="54" customFormat="1" ht="15.75" thickBot="1" x14ac:dyDescent="0.3"/>
    <row r="9" spans="1:38" s="67" customFormat="1" ht="12.75" x14ac:dyDescent="0.25">
      <c r="A9" s="366" t="s">
        <v>0</v>
      </c>
      <c r="B9" s="336" t="s">
        <v>1</v>
      </c>
      <c r="C9" s="336" t="s">
        <v>2</v>
      </c>
      <c r="D9" s="336" t="s">
        <v>3</v>
      </c>
      <c r="E9" s="336" t="s">
        <v>144</v>
      </c>
      <c r="F9" s="327" t="s">
        <v>4</v>
      </c>
      <c r="G9" s="317" t="s">
        <v>10</v>
      </c>
      <c r="H9" s="318"/>
      <c r="I9" s="318"/>
      <c r="J9" s="318"/>
      <c r="K9" s="318"/>
      <c r="L9" s="319"/>
      <c r="M9" s="317" t="s">
        <v>16</v>
      </c>
      <c r="N9" s="318"/>
      <c r="O9" s="318"/>
      <c r="P9" s="318"/>
      <c r="Q9" s="318"/>
      <c r="R9" s="319"/>
      <c r="S9" s="317" t="s">
        <v>18</v>
      </c>
      <c r="T9" s="318"/>
      <c r="U9" s="318"/>
      <c r="V9" s="318"/>
      <c r="W9" s="318"/>
      <c r="X9" s="319"/>
      <c r="Y9" s="317" t="s">
        <v>22</v>
      </c>
      <c r="Z9" s="318"/>
      <c r="AA9" s="318"/>
      <c r="AB9" s="318"/>
      <c r="AC9" s="318"/>
      <c r="AD9" s="319"/>
      <c r="AE9" s="324" t="s">
        <v>23</v>
      </c>
      <c r="AF9" s="336" t="s">
        <v>25</v>
      </c>
      <c r="AG9" s="339" t="s">
        <v>26</v>
      </c>
      <c r="AH9" s="330" t="s">
        <v>24</v>
      </c>
      <c r="AI9" s="331"/>
      <c r="AJ9" s="331"/>
      <c r="AK9" s="331"/>
      <c r="AL9" s="332"/>
    </row>
    <row r="10" spans="1:38" s="68" customFormat="1" ht="12.75" x14ac:dyDescent="0.2">
      <c r="A10" s="367"/>
      <c r="B10" s="337"/>
      <c r="C10" s="337"/>
      <c r="D10" s="337"/>
      <c r="E10" s="337"/>
      <c r="F10" s="328"/>
      <c r="G10" s="320" t="s">
        <v>7</v>
      </c>
      <c r="H10" s="321"/>
      <c r="I10" s="321" t="s">
        <v>8</v>
      </c>
      <c r="J10" s="321"/>
      <c r="K10" s="321" t="s">
        <v>9</v>
      </c>
      <c r="L10" s="323"/>
      <c r="M10" s="320" t="s">
        <v>11</v>
      </c>
      <c r="N10" s="321"/>
      <c r="O10" s="321" t="s">
        <v>12</v>
      </c>
      <c r="P10" s="321"/>
      <c r="Q10" s="321" t="s">
        <v>13</v>
      </c>
      <c r="R10" s="323"/>
      <c r="S10" s="320" t="s">
        <v>14</v>
      </c>
      <c r="T10" s="321"/>
      <c r="U10" s="321" t="s">
        <v>15</v>
      </c>
      <c r="V10" s="321"/>
      <c r="W10" s="321" t="s">
        <v>17</v>
      </c>
      <c r="X10" s="323"/>
      <c r="Y10" s="320" t="s">
        <v>19</v>
      </c>
      <c r="Z10" s="321"/>
      <c r="AA10" s="321" t="s">
        <v>20</v>
      </c>
      <c r="AB10" s="321"/>
      <c r="AC10" s="321" t="s">
        <v>21</v>
      </c>
      <c r="AD10" s="323"/>
      <c r="AE10" s="325"/>
      <c r="AF10" s="337"/>
      <c r="AG10" s="340"/>
      <c r="AH10" s="333"/>
      <c r="AI10" s="334"/>
      <c r="AJ10" s="334"/>
      <c r="AK10" s="334"/>
      <c r="AL10" s="335"/>
    </row>
    <row r="11" spans="1:38" s="68" customFormat="1" ht="40.5" customHeight="1" thickBot="1" x14ac:dyDescent="0.25">
      <c r="A11" s="368"/>
      <c r="B11" s="338"/>
      <c r="C11" s="338"/>
      <c r="D11" s="338"/>
      <c r="E11" s="338"/>
      <c r="F11" s="329"/>
      <c r="G11" s="69" t="s">
        <v>5</v>
      </c>
      <c r="H11" s="70" t="s">
        <v>6</v>
      </c>
      <c r="I11" s="70" t="s">
        <v>5</v>
      </c>
      <c r="J11" s="70" t="s">
        <v>6</v>
      </c>
      <c r="K11" s="70" t="s">
        <v>5</v>
      </c>
      <c r="L11" s="71" t="s">
        <v>6</v>
      </c>
      <c r="M11" s="69" t="s">
        <v>5</v>
      </c>
      <c r="N11" s="70" t="s">
        <v>6</v>
      </c>
      <c r="O11" s="70" t="s">
        <v>5</v>
      </c>
      <c r="P11" s="70" t="s">
        <v>6</v>
      </c>
      <c r="Q11" s="70" t="s">
        <v>5</v>
      </c>
      <c r="R11" s="71" t="s">
        <v>6</v>
      </c>
      <c r="S11" s="69" t="s">
        <v>5</v>
      </c>
      <c r="T11" s="70" t="s">
        <v>6</v>
      </c>
      <c r="U11" s="70" t="s">
        <v>5</v>
      </c>
      <c r="V11" s="70" t="s">
        <v>6</v>
      </c>
      <c r="W11" s="70" t="s">
        <v>5</v>
      </c>
      <c r="X11" s="71" t="s">
        <v>6</v>
      </c>
      <c r="Y11" s="69" t="s">
        <v>5</v>
      </c>
      <c r="Z11" s="70" t="s">
        <v>6</v>
      </c>
      <c r="AA11" s="70" t="s">
        <v>5</v>
      </c>
      <c r="AB11" s="70" t="s">
        <v>6</v>
      </c>
      <c r="AC11" s="70" t="s">
        <v>5</v>
      </c>
      <c r="AD11" s="71" t="s">
        <v>6</v>
      </c>
      <c r="AE11" s="326"/>
      <c r="AF11" s="338"/>
      <c r="AG11" s="341"/>
      <c r="AH11" s="69" t="s">
        <v>5</v>
      </c>
      <c r="AI11" s="70" t="s">
        <v>6</v>
      </c>
      <c r="AJ11" s="70" t="s">
        <v>135</v>
      </c>
      <c r="AK11" s="72" t="s">
        <v>136</v>
      </c>
      <c r="AL11" s="73" t="s">
        <v>137</v>
      </c>
    </row>
    <row r="12" spans="1:38" ht="60.75" thickBot="1" x14ac:dyDescent="0.3">
      <c r="A12" s="354" t="s">
        <v>27</v>
      </c>
      <c r="B12" s="2" t="s">
        <v>107</v>
      </c>
      <c r="C12" s="83" t="s">
        <v>143</v>
      </c>
      <c r="D12" s="83" t="s">
        <v>148</v>
      </c>
      <c r="E12" s="83" t="s">
        <v>145</v>
      </c>
      <c r="F12" s="4" t="s">
        <v>44</v>
      </c>
      <c r="G12" s="55" t="s">
        <v>5</v>
      </c>
      <c r="H12" s="56" t="s">
        <v>6</v>
      </c>
      <c r="I12" s="56"/>
      <c r="J12" s="56"/>
      <c r="K12" s="56"/>
      <c r="L12" s="57"/>
      <c r="M12" s="55"/>
      <c r="N12" s="56"/>
      <c r="O12" s="56"/>
      <c r="P12" s="56"/>
      <c r="Q12" s="56"/>
      <c r="R12" s="57"/>
      <c r="S12" s="55"/>
      <c r="T12" s="56"/>
      <c r="U12" s="56"/>
      <c r="V12" s="56"/>
      <c r="W12" s="56"/>
      <c r="X12" s="57"/>
      <c r="Y12" s="55"/>
      <c r="Z12" s="56"/>
      <c r="AA12" s="56"/>
      <c r="AB12" s="56"/>
      <c r="AC12" s="56"/>
      <c r="AD12" s="57"/>
      <c r="AE12" s="5"/>
      <c r="AF12" s="3"/>
      <c r="AG12" s="6"/>
      <c r="AH12" s="7">
        <f t="shared" ref="AH12:AH50" si="0">COUNTIF(G12:AD12,"P")</f>
        <v>1</v>
      </c>
      <c r="AI12" s="8">
        <f t="shared" ref="AI12:AI50" si="1">COUNTIF(G12:AD12,"E")</f>
        <v>1</v>
      </c>
      <c r="AJ12" s="9">
        <f>IFERROR(AI12/AI12,0)</f>
        <v>1</v>
      </c>
      <c r="AK12" s="9"/>
      <c r="AL12" s="10">
        <f>IF(AI12=0,"0%",AK12/AJ12)</f>
        <v>0</v>
      </c>
    </row>
    <row r="13" spans="1:38" ht="75" x14ac:dyDescent="0.25">
      <c r="A13" s="355"/>
      <c r="B13" s="12" t="s">
        <v>42</v>
      </c>
      <c r="C13" s="84" t="s">
        <v>146</v>
      </c>
      <c r="D13" s="84" t="s">
        <v>147</v>
      </c>
      <c r="E13" s="83" t="s">
        <v>145</v>
      </c>
      <c r="F13" s="14" t="s">
        <v>44</v>
      </c>
      <c r="G13" s="58" t="s">
        <v>5</v>
      </c>
      <c r="H13" s="59" t="s">
        <v>6</v>
      </c>
      <c r="I13" s="59"/>
      <c r="J13" s="59"/>
      <c r="K13" s="59"/>
      <c r="L13" s="60"/>
      <c r="M13" s="58"/>
      <c r="N13" s="59"/>
      <c r="O13" s="59"/>
      <c r="P13" s="59"/>
      <c r="Q13" s="59"/>
      <c r="R13" s="60"/>
      <c r="S13" s="58"/>
      <c r="T13" s="59"/>
      <c r="U13" s="59"/>
      <c r="V13" s="59"/>
      <c r="W13" s="59"/>
      <c r="X13" s="60"/>
      <c r="Y13" s="58"/>
      <c r="Z13" s="59"/>
      <c r="AA13" s="59"/>
      <c r="AB13" s="59"/>
      <c r="AC13" s="59"/>
      <c r="AD13" s="60"/>
      <c r="AE13" s="15" t="s">
        <v>45</v>
      </c>
      <c r="AF13" s="13"/>
      <c r="AG13" s="16"/>
      <c r="AH13" s="17">
        <f t="shared" si="0"/>
        <v>1</v>
      </c>
      <c r="AI13" s="18">
        <f t="shared" si="1"/>
        <v>1</v>
      </c>
      <c r="AJ13" s="19">
        <f t="shared" ref="AJ13:AJ50" si="2">IFERROR(AI13/AI13,0)</f>
        <v>1</v>
      </c>
      <c r="AK13" s="19"/>
      <c r="AL13" s="20">
        <f t="shared" ref="AL13:AL50" si="3">IF(AI13=0,"0%",AK13/AJ13)</f>
        <v>0</v>
      </c>
    </row>
    <row r="14" spans="1:38" ht="60" x14ac:dyDescent="0.25">
      <c r="A14" s="355"/>
      <c r="B14" s="86" t="s">
        <v>149</v>
      </c>
      <c r="C14" s="84" t="s">
        <v>150</v>
      </c>
      <c r="D14" s="13" t="s">
        <v>41</v>
      </c>
      <c r="E14" s="84" t="s">
        <v>151</v>
      </c>
      <c r="F14" s="14" t="s">
        <v>43</v>
      </c>
      <c r="G14" s="58"/>
      <c r="H14" s="59"/>
      <c r="I14" s="59"/>
      <c r="J14" s="59"/>
      <c r="K14" s="59"/>
      <c r="L14" s="60"/>
      <c r="M14" s="58"/>
      <c r="N14" s="59"/>
      <c r="O14" s="59"/>
      <c r="P14" s="59"/>
      <c r="Q14" s="59"/>
      <c r="R14" s="60"/>
      <c r="S14" s="58"/>
      <c r="T14" s="59"/>
      <c r="U14" s="59"/>
      <c r="V14" s="59"/>
      <c r="W14" s="59"/>
      <c r="X14" s="60"/>
      <c r="Y14" s="58"/>
      <c r="Z14" s="59"/>
      <c r="AA14" s="59"/>
      <c r="AB14" s="59"/>
      <c r="AC14" s="59"/>
      <c r="AD14" s="60"/>
      <c r="AE14" s="15"/>
      <c r="AF14" s="13"/>
      <c r="AG14" s="16"/>
      <c r="AH14" s="17">
        <f t="shared" si="0"/>
        <v>0</v>
      </c>
      <c r="AI14" s="18">
        <f t="shared" si="1"/>
        <v>0</v>
      </c>
      <c r="AJ14" s="19">
        <f t="shared" si="2"/>
        <v>0</v>
      </c>
      <c r="AK14" s="19"/>
      <c r="AL14" s="20" t="str">
        <f t="shared" si="3"/>
        <v>0%</v>
      </c>
    </row>
    <row r="15" spans="1:38" ht="45" x14ac:dyDescent="0.25">
      <c r="A15" s="355"/>
      <c r="B15" s="87" t="s">
        <v>152</v>
      </c>
      <c r="C15" s="88" t="s">
        <v>153</v>
      </c>
      <c r="D15" s="88" t="s">
        <v>154</v>
      </c>
      <c r="E15" s="88" t="s">
        <v>155</v>
      </c>
      <c r="F15" s="90" t="s">
        <v>157</v>
      </c>
      <c r="G15" s="58"/>
      <c r="H15" s="59"/>
      <c r="I15" s="59"/>
      <c r="J15" s="59"/>
      <c r="K15" s="59"/>
      <c r="L15" s="60"/>
      <c r="M15" s="58"/>
      <c r="N15" s="59"/>
      <c r="O15" s="59"/>
      <c r="P15" s="59"/>
      <c r="Q15" s="59"/>
      <c r="R15" s="60"/>
      <c r="S15" s="58"/>
      <c r="T15" s="59"/>
      <c r="U15" s="59"/>
      <c r="V15" s="59"/>
      <c r="W15" s="59"/>
      <c r="X15" s="60"/>
      <c r="Y15" s="58"/>
      <c r="Z15" s="59"/>
      <c r="AA15" s="59"/>
      <c r="AB15" s="59"/>
      <c r="AC15" s="59"/>
      <c r="AD15" s="60"/>
      <c r="AE15" s="24"/>
      <c r="AF15" s="22"/>
      <c r="AG15" s="25"/>
      <c r="AH15" s="17">
        <f t="shared" si="0"/>
        <v>0</v>
      </c>
      <c r="AI15" s="18">
        <f t="shared" si="1"/>
        <v>0</v>
      </c>
      <c r="AJ15" s="19">
        <f t="shared" si="2"/>
        <v>0</v>
      </c>
      <c r="AK15" s="26"/>
      <c r="AL15" s="20" t="str">
        <f t="shared" si="3"/>
        <v>0%</v>
      </c>
    </row>
    <row r="16" spans="1:38" ht="127.5" customHeight="1" x14ac:dyDescent="0.25">
      <c r="A16" s="355"/>
      <c r="B16" s="61" t="s">
        <v>158</v>
      </c>
      <c r="C16" s="92" t="s">
        <v>37</v>
      </c>
      <c r="D16" s="28" t="s">
        <v>38</v>
      </c>
      <c r="E16" s="27" t="s">
        <v>39</v>
      </c>
      <c r="F16" s="89" t="s">
        <v>156</v>
      </c>
      <c r="G16" s="62" t="s">
        <v>5</v>
      </c>
      <c r="H16" s="63"/>
      <c r="I16" s="63" t="s">
        <v>5</v>
      </c>
      <c r="J16" s="63"/>
      <c r="K16" s="63" t="s">
        <v>5</v>
      </c>
      <c r="L16" s="64"/>
      <c r="M16" s="62" t="s">
        <v>5</v>
      </c>
      <c r="N16" s="63"/>
      <c r="O16" s="63" t="s">
        <v>5</v>
      </c>
      <c r="P16" s="63"/>
      <c r="Q16" s="63" t="s">
        <v>5</v>
      </c>
      <c r="R16" s="64"/>
      <c r="S16" s="62" t="s">
        <v>5</v>
      </c>
      <c r="T16" s="63"/>
      <c r="U16" s="63" t="s">
        <v>5</v>
      </c>
      <c r="V16" s="63"/>
      <c r="W16" s="63" t="s">
        <v>5</v>
      </c>
      <c r="X16" s="64"/>
      <c r="Y16" s="62" t="s">
        <v>5</v>
      </c>
      <c r="Z16" s="63"/>
      <c r="AA16" s="63" t="s">
        <v>5</v>
      </c>
      <c r="AB16" s="63"/>
      <c r="AC16" s="63" t="s">
        <v>5</v>
      </c>
      <c r="AD16" s="64"/>
      <c r="AE16" s="24" t="s">
        <v>73</v>
      </c>
      <c r="AF16" s="22"/>
      <c r="AG16" s="25" t="s">
        <v>40</v>
      </c>
      <c r="AH16" s="29">
        <f t="shared" si="0"/>
        <v>12</v>
      </c>
      <c r="AI16" s="30">
        <f t="shared" si="1"/>
        <v>0</v>
      </c>
      <c r="AJ16" s="26">
        <f t="shared" si="2"/>
        <v>0</v>
      </c>
      <c r="AK16" s="26"/>
      <c r="AL16" s="31" t="str">
        <f t="shared" si="3"/>
        <v>0%</v>
      </c>
    </row>
    <row r="17" spans="1:38" ht="15.75" thickBot="1" x14ac:dyDescent="0.3">
      <c r="A17" s="356"/>
      <c r="B17" s="357" t="s">
        <v>138</v>
      </c>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85">
        <f>SUM(AK12:AK16)</f>
        <v>0</v>
      </c>
      <c r="AL17" s="74">
        <f>SUM(AL12:AL16)</f>
        <v>0</v>
      </c>
    </row>
    <row r="18" spans="1:38" ht="60" x14ac:dyDescent="0.25">
      <c r="A18" s="358" t="s">
        <v>28</v>
      </c>
      <c r="B18" s="32" t="s">
        <v>31</v>
      </c>
      <c r="C18" s="33" t="s">
        <v>32</v>
      </c>
      <c r="D18" s="33" t="s">
        <v>33</v>
      </c>
      <c r="E18" s="33" t="s">
        <v>34</v>
      </c>
      <c r="F18" s="34" t="s">
        <v>35</v>
      </c>
      <c r="G18" s="58" t="s">
        <v>5</v>
      </c>
      <c r="H18" s="59"/>
      <c r="I18" s="59" t="s">
        <v>5</v>
      </c>
      <c r="J18" s="59"/>
      <c r="K18" s="59" t="s">
        <v>5</v>
      </c>
      <c r="L18" s="60"/>
      <c r="M18" s="58" t="s">
        <v>5</v>
      </c>
      <c r="N18" s="59"/>
      <c r="O18" s="59" t="s">
        <v>5</v>
      </c>
      <c r="P18" s="59"/>
      <c r="Q18" s="59" t="s">
        <v>5</v>
      </c>
      <c r="R18" s="60"/>
      <c r="S18" s="58" t="s">
        <v>5</v>
      </c>
      <c r="T18" s="59"/>
      <c r="U18" s="59" t="s">
        <v>5</v>
      </c>
      <c r="V18" s="59"/>
      <c r="W18" s="59" t="s">
        <v>5</v>
      </c>
      <c r="X18" s="60"/>
      <c r="Y18" s="58" t="s">
        <v>5</v>
      </c>
      <c r="Z18" s="59"/>
      <c r="AA18" s="59" t="s">
        <v>5</v>
      </c>
      <c r="AB18" s="59"/>
      <c r="AC18" s="59" t="s">
        <v>5</v>
      </c>
      <c r="AD18" s="60"/>
      <c r="AE18" s="35" t="s">
        <v>36</v>
      </c>
      <c r="AF18" s="33"/>
      <c r="AG18" s="36"/>
      <c r="AH18" s="37">
        <f t="shared" si="0"/>
        <v>12</v>
      </c>
      <c r="AI18" s="38">
        <f t="shared" si="1"/>
        <v>0</v>
      </c>
      <c r="AJ18" s="39">
        <f t="shared" si="2"/>
        <v>0</v>
      </c>
      <c r="AK18" s="39"/>
      <c r="AL18" s="40" t="str">
        <f t="shared" si="3"/>
        <v>0%</v>
      </c>
    </row>
    <row r="19" spans="1:38" ht="90" x14ac:dyDescent="0.25">
      <c r="A19" s="359"/>
      <c r="B19" s="12" t="s">
        <v>46</v>
      </c>
      <c r="C19" s="13" t="s">
        <v>47</v>
      </c>
      <c r="D19" s="13" t="s">
        <v>48</v>
      </c>
      <c r="E19" s="13" t="s">
        <v>49</v>
      </c>
      <c r="F19" s="14" t="s">
        <v>50</v>
      </c>
      <c r="G19" s="58"/>
      <c r="H19" s="59"/>
      <c r="I19" s="59"/>
      <c r="J19" s="59"/>
      <c r="K19" s="59"/>
      <c r="L19" s="60"/>
      <c r="M19" s="58"/>
      <c r="N19" s="59"/>
      <c r="O19" s="59"/>
      <c r="P19" s="59"/>
      <c r="Q19" s="59"/>
      <c r="R19" s="60"/>
      <c r="S19" s="58"/>
      <c r="T19" s="59"/>
      <c r="U19" s="59"/>
      <c r="V19" s="59"/>
      <c r="W19" s="59"/>
      <c r="X19" s="60"/>
      <c r="Y19" s="58"/>
      <c r="Z19" s="59"/>
      <c r="AA19" s="59"/>
      <c r="AB19" s="59"/>
      <c r="AC19" s="59"/>
      <c r="AD19" s="60"/>
      <c r="AE19" s="15"/>
      <c r="AF19" s="13"/>
      <c r="AG19" s="16"/>
      <c r="AH19" s="41">
        <f t="shared" si="0"/>
        <v>0</v>
      </c>
      <c r="AI19" s="18">
        <f t="shared" si="1"/>
        <v>0</v>
      </c>
      <c r="AJ19" s="19">
        <f t="shared" si="2"/>
        <v>0</v>
      </c>
      <c r="AK19" s="19"/>
      <c r="AL19" s="20" t="str">
        <f t="shared" si="3"/>
        <v>0%</v>
      </c>
    </row>
    <row r="20" spans="1:38" ht="150" x14ac:dyDescent="0.25">
      <c r="A20" s="359"/>
      <c r="B20" s="12" t="s">
        <v>51</v>
      </c>
      <c r="C20" s="13" t="s">
        <v>52</v>
      </c>
      <c r="D20" s="13" t="s">
        <v>53</v>
      </c>
      <c r="E20" s="13" t="s">
        <v>83</v>
      </c>
      <c r="F20" s="14" t="s">
        <v>84</v>
      </c>
      <c r="G20" s="58"/>
      <c r="H20" s="59"/>
      <c r="I20" s="59"/>
      <c r="J20" s="59"/>
      <c r="K20" s="59" t="s">
        <v>5</v>
      </c>
      <c r="L20" s="60"/>
      <c r="M20" s="58"/>
      <c r="N20" s="59"/>
      <c r="O20" s="59"/>
      <c r="P20" s="59"/>
      <c r="Q20" s="59" t="s">
        <v>5</v>
      </c>
      <c r="R20" s="60"/>
      <c r="S20" s="58"/>
      <c r="T20" s="59"/>
      <c r="U20" s="59"/>
      <c r="V20" s="59"/>
      <c r="W20" s="59" t="s">
        <v>5</v>
      </c>
      <c r="X20" s="60"/>
      <c r="Y20" s="58"/>
      <c r="Z20" s="59"/>
      <c r="AA20" s="59"/>
      <c r="AB20" s="59"/>
      <c r="AC20" s="59" t="s">
        <v>5</v>
      </c>
      <c r="AD20" s="60"/>
      <c r="AE20" s="15" t="s">
        <v>82</v>
      </c>
      <c r="AF20" s="13"/>
      <c r="AG20" s="16"/>
      <c r="AH20" s="41">
        <f t="shared" si="0"/>
        <v>4</v>
      </c>
      <c r="AI20" s="18">
        <f t="shared" si="1"/>
        <v>0</v>
      </c>
      <c r="AJ20" s="19">
        <f t="shared" si="2"/>
        <v>0</v>
      </c>
      <c r="AK20" s="19"/>
      <c r="AL20" s="20" t="str">
        <f t="shared" si="3"/>
        <v>0%</v>
      </c>
    </row>
    <row r="21" spans="1:38" ht="90" x14ac:dyDescent="0.25">
      <c r="A21" s="359"/>
      <c r="B21" s="12" t="s">
        <v>54</v>
      </c>
      <c r="C21" s="13" t="s">
        <v>55</v>
      </c>
      <c r="D21" s="13" t="s">
        <v>56</v>
      </c>
      <c r="E21" s="13" t="s">
        <v>57</v>
      </c>
      <c r="F21" s="14" t="s">
        <v>58</v>
      </c>
      <c r="G21" s="58"/>
      <c r="H21" s="59"/>
      <c r="I21" s="59"/>
      <c r="J21" s="59"/>
      <c r="K21" s="59" t="s">
        <v>5</v>
      </c>
      <c r="L21" s="60"/>
      <c r="M21" s="58"/>
      <c r="N21" s="59"/>
      <c r="O21" s="59"/>
      <c r="P21" s="59"/>
      <c r="Q21" s="59" t="s">
        <v>5</v>
      </c>
      <c r="R21" s="60"/>
      <c r="S21" s="58"/>
      <c r="T21" s="59"/>
      <c r="U21" s="59"/>
      <c r="V21" s="59"/>
      <c r="W21" s="59" t="s">
        <v>5</v>
      </c>
      <c r="X21" s="60"/>
      <c r="Y21" s="58"/>
      <c r="Z21" s="59"/>
      <c r="AA21" s="59"/>
      <c r="AB21" s="59"/>
      <c r="AC21" s="59" t="s">
        <v>5</v>
      </c>
      <c r="AD21" s="60"/>
      <c r="AE21" s="15" t="s">
        <v>74</v>
      </c>
      <c r="AF21" s="13"/>
      <c r="AG21" s="16"/>
      <c r="AH21" s="41">
        <f t="shared" si="0"/>
        <v>4</v>
      </c>
      <c r="AI21" s="18">
        <f t="shared" si="1"/>
        <v>0</v>
      </c>
      <c r="AJ21" s="19">
        <f t="shared" si="2"/>
        <v>0</v>
      </c>
      <c r="AK21" s="19"/>
      <c r="AL21" s="20" t="str">
        <f t="shared" si="3"/>
        <v>0%</v>
      </c>
    </row>
    <row r="22" spans="1:38" ht="120" x14ac:dyDescent="0.25">
      <c r="A22" s="359"/>
      <c r="B22" s="12" t="s">
        <v>93</v>
      </c>
      <c r="C22" s="13" t="s">
        <v>60</v>
      </c>
      <c r="D22" s="13" t="s">
        <v>59</v>
      </c>
      <c r="E22" s="13" t="s">
        <v>61</v>
      </c>
      <c r="F22" s="14" t="s">
        <v>62</v>
      </c>
      <c r="G22" s="58"/>
      <c r="H22" s="59"/>
      <c r="I22" s="59" t="s">
        <v>5</v>
      </c>
      <c r="J22" s="59"/>
      <c r="K22" s="59"/>
      <c r="L22" s="60"/>
      <c r="M22" s="58" t="s">
        <v>5</v>
      </c>
      <c r="N22" s="59"/>
      <c r="O22" s="59"/>
      <c r="P22" s="59"/>
      <c r="Q22" s="59" t="s">
        <v>5</v>
      </c>
      <c r="R22" s="60"/>
      <c r="S22" s="58"/>
      <c r="T22" s="59"/>
      <c r="U22" s="59" t="s">
        <v>5</v>
      </c>
      <c r="V22" s="59"/>
      <c r="W22" s="59"/>
      <c r="X22" s="60"/>
      <c r="Y22" s="58" t="s">
        <v>5</v>
      </c>
      <c r="Z22" s="59"/>
      <c r="AA22" s="59"/>
      <c r="AB22" s="59"/>
      <c r="AC22" s="59" t="s">
        <v>5</v>
      </c>
      <c r="AD22" s="60"/>
      <c r="AE22" s="15" t="s">
        <v>75</v>
      </c>
      <c r="AF22" s="13"/>
      <c r="AG22" s="16"/>
      <c r="AH22" s="41">
        <f t="shared" si="0"/>
        <v>6</v>
      </c>
      <c r="AI22" s="18">
        <f t="shared" si="1"/>
        <v>0</v>
      </c>
      <c r="AJ22" s="19">
        <f t="shared" si="2"/>
        <v>0</v>
      </c>
      <c r="AK22" s="19"/>
      <c r="AL22" s="20" t="str">
        <f t="shared" si="3"/>
        <v>0%</v>
      </c>
    </row>
    <row r="23" spans="1:38" ht="105" x14ac:dyDescent="0.25">
      <c r="A23" s="359"/>
      <c r="B23" s="12" t="s">
        <v>63</v>
      </c>
      <c r="C23" s="13" t="s">
        <v>67</v>
      </c>
      <c r="D23" s="13" t="s">
        <v>64</v>
      </c>
      <c r="E23" s="13" t="s">
        <v>65</v>
      </c>
      <c r="F23" s="14" t="s">
        <v>66</v>
      </c>
      <c r="G23" s="58" t="s">
        <v>5</v>
      </c>
      <c r="H23" s="59"/>
      <c r="I23" s="59" t="s">
        <v>5</v>
      </c>
      <c r="J23" s="59"/>
      <c r="K23" s="59" t="s">
        <v>5</v>
      </c>
      <c r="L23" s="60"/>
      <c r="M23" s="58" t="s">
        <v>5</v>
      </c>
      <c r="N23" s="59"/>
      <c r="O23" s="59" t="s">
        <v>5</v>
      </c>
      <c r="P23" s="59"/>
      <c r="Q23" s="59" t="s">
        <v>5</v>
      </c>
      <c r="R23" s="60"/>
      <c r="S23" s="58" t="s">
        <v>5</v>
      </c>
      <c r="T23" s="59"/>
      <c r="U23" s="59" t="s">
        <v>5</v>
      </c>
      <c r="V23" s="59"/>
      <c r="W23" s="59" t="s">
        <v>5</v>
      </c>
      <c r="X23" s="60"/>
      <c r="Y23" s="58" t="s">
        <v>5</v>
      </c>
      <c r="Z23" s="59"/>
      <c r="AA23" s="59" t="s">
        <v>5</v>
      </c>
      <c r="AB23" s="59"/>
      <c r="AC23" s="59" t="s">
        <v>5</v>
      </c>
      <c r="AD23" s="60"/>
      <c r="AE23" s="15" t="s">
        <v>76</v>
      </c>
      <c r="AF23" s="13"/>
      <c r="AG23" s="16"/>
      <c r="AH23" s="41">
        <f t="shared" si="0"/>
        <v>12</v>
      </c>
      <c r="AI23" s="18">
        <f t="shared" si="1"/>
        <v>0</v>
      </c>
      <c r="AJ23" s="19">
        <f t="shared" si="2"/>
        <v>0</v>
      </c>
      <c r="AK23" s="19"/>
      <c r="AL23" s="20" t="str">
        <f t="shared" si="3"/>
        <v>0%</v>
      </c>
    </row>
    <row r="24" spans="1:38" ht="45" x14ac:dyDescent="0.25">
      <c r="A24" s="359"/>
      <c r="B24" s="12" t="s">
        <v>68</v>
      </c>
      <c r="C24" s="13" t="s">
        <v>69</v>
      </c>
      <c r="D24" s="13" t="s">
        <v>70</v>
      </c>
      <c r="E24" s="13" t="s">
        <v>71</v>
      </c>
      <c r="F24" s="14" t="s">
        <v>72</v>
      </c>
      <c r="G24" s="58"/>
      <c r="H24" s="59"/>
      <c r="I24" s="59" t="s">
        <v>5</v>
      </c>
      <c r="J24" s="59"/>
      <c r="K24" s="59"/>
      <c r="L24" s="60"/>
      <c r="M24" s="58"/>
      <c r="N24" s="59"/>
      <c r="O24" s="59" t="s">
        <v>5</v>
      </c>
      <c r="P24" s="59"/>
      <c r="Q24" s="59"/>
      <c r="R24" s="60"/>
      <c r="S24" s="58"/>
      <c r="T24" s="59"/>
      <c r="U24" s="59" t="s">
        <v>5</v>
      </c>
      <c r="V24" s="59"/>
      <c r="W24" s="59"/>
      <c r="X24" s="60"/>
      <c r="Y24" s="58"/>
      <c r="Z24" s="59"/>
      <c r="AA24" s="59" t="s">
        <v>5</v>
      </c>
      <c r="AB24" s="59"/>
      <c r="AC24" s="59"/>
      <c r="AD24" s="60"/>
      <c r="AE24" s="15" t="s">
        <v>77</v>
      </c>
      <c r="AF24" s="13"/>
      <c r="AG24" s="16"/>
      <c r="AH24" s="41">
        <f t="shared" si="0"/>
        <v>4</v>
      </c>
      <c r="AI24" s="18">
        <f t="shared" si="1"/>
        <v>0</v>
      </c>
      <c r="AJ24" s="19">
        <f t="shared" si="2"/>
        <v>0</v>
      </c>
      <c r="AK24" s="19"/>
      <c r="AL24" s="20" t="str">
        <f t="shared" si="3"/>
        <v>0%</v>
      </c>
    </row>
    <row r="25" spans="1:38" ht="75" x14ac:dyDescent="0.25">
      <c r="A25" s="359"/>
      <c r="B25" s="12" t="s">
        <v>78</v>
      </c>
      <c r="C25" s="13" t="s">
        <v>79</v>
      </c>
      <c r="D25" s="13" t="s">
        <v>80</v>
      </c>
      <c r="E25" s="84" t="s">
        <v>160</v>
      </c>
      <c r="F25" s="14" t="s">
        <v>81</v>
      </c>
      <c r="G25" s="58" t="s">
        <v>5</v>
      </c>
      <c r="H25" s="59"/>
      <c r="I25" s="59" t="s">
        <v>5</v>
      </c>
      <c r="J25" s="59"/>
      <c r="K25" s="59" t="s">
        <v>5</v>
      </c>
      <c r="L25" s="60"/>
      <c r="M25" s="58" t="s">
        <v>5</v>
      </c>
      <c r="N25" s="59"/>
      <c r="O25" s="59" t="s">
        <v>5</v>
      </c>
      <c r="P25" s="59"/>
      <c r="Q25" s="59" t="s">
        <v>5</v>
      </c>
      <c r="R25" s="60"/>
      <c r="S25" s="58" t="s">
        <v>5</v>
      </c>
      <c r="T25" s="59"/>
      <c r="U25" s="59" t="s">
        <v>5</v>
      </c>
      <c r="V25" s="59"/>
      <c r="W25" s="59" t="s">
        <v>5</v>
      </c>
      <c r="X25" s="60"/>
      <c r="Y25" s="58" t="s">
        <v>5</v>
      </c>
      <c r="Z25" s="59"/>
      <c r="AA25" s="59" t="s">
        <v>5</v>
      </c>
      <c r="AB25" s="59"/>
      <c r="AC25" s="59" t="s">
        <v>5</v>
      </c>
      <c r="AD25" s="60"/>
      <c r="AE25" s="15" t="s">
        <v>85</v>
      </c>
      <c r="AF25" s="13"/>
      <c r="AG25" s="16"/>
      <c r="AH25" s="41">
        <f t="shared" si="0"/>
        <v>12</v>
      </c>
      <c r="AI25" s="18">
        <f t="shared" si="1"/>
        <v>0</v>
      </c>
      <c r="AJ25" s="19">
        <f t="shared" si="2"/>
        <v>0</v>
      </c>
      <c r="AK25" s="19"/>
      <c r="AL25" s="20" t="str">
        <f t="shared" si="3"/>
        <v>0%</v>
      </c>
    </row>
    <row r="26" spans="1:38" ht="75.75" thickBot="1" x14ac:dyDescent="0.3">
      <c r="A26" s="359"/>
      <c r="B26" s="12" t="s">
        <v>86</v>
      </c>
      <c r="C26" s="13" t="s">
        <v>87</v>
      </c>
      <c r="D26" s="84" t="s">
        <v>159</v>
      </c>
      <c r="E26" s="84" t="s">
        <v>160</v>
      </c>
      <c r="F26" s="91" t="s">
        <v>163</v>
      </c>
      <c r="G26" s="58"/>
      <c r="H26" s="59"/>
      <c r="I26" s="59"/>
      <c r="J26" s="59"/>
      <c r="K26" s="59"/>
      <c r="L26" s="60"/>
      <c r="M26" s="58"/>
      <c r="N26" s="59"/>
      <c r="O26" s="59"/>
      <c r="P26" s="59"/>
      <c r="Q26" s="59" t="s">
        <v>5</v>
      </c>
      <c r="R26" s="60"/>
      <c r="S26" s="58"/>
      <c r="T26" s="59"/>
      <c r="U26" s="59"/>
      <c r="V26" s="59"/>
      <c r="W26" s="59"/>
      <c r="X26" s="60"/>
      <c r="Y26" s="58"/>
      <c r="Z26" s="59"/>
      <c r="AA26" s="59"/>
      <c r="AB26" s="59"/>
      <c r="AC26" s="59" t="s">
        <v>5</v>
      </c>
      <c r="AD26" s="60"/>
      <c r="AE26" s="15" t="s">
        <v>88</v>
      </c>
      <c r="AF26" s="13"/>
      <c r="AG26" s="16"/>
      <c r="AH26" s="41">
        <f t="shared" si="0"/>
        <v>2</v>
      </c>
      <c r="AI26" s="18">
        <f t="shared" si="1"/>
        <v>0</v>
      </c>
      <c r="AJ26" s="19">
        <f t="shared" si="2"/>
        <v>0</v>
      </c>
      <c r="AK26" s="19"/>
      <c r="AL26" s="20" t="str">
        <f t="shared" si="3"/>
        <v>0%</v>
      </c>
    </row>
    <row r="27" spans="1:38" ht="75" x14ac:dyDescent="0.25">
      <c r="A27" s="359"/>
      <c r="B27" s="12" t="s">
        <v>90</v>
      </c>
      <c r="C27" s="84" t="s">
        <v>161</v>
      </c>
      <c r="D27" s="84" t="s">
        <v>162</v>
      </c>
      <c r="E27" s="83" t="s">
        <v>145</v>
      </c>
      <c r="F27" s="91" t="s">
        <v>72</v>
      </c>
      <c r="G27" s="58"/>
      <c r="H27" s="59"/>
      <c r="I27" s="59"/>
      <c r="J27" s="59"/>
      <c r="K27" s="59"/>
      <c r="L27" s="60"/>
      <c r="M27" s="58"/>
      <c r="N27" s="59"/>
      <c r="O27" s="59"/>
      <c r="P27" s="59"/>
      <c r="Q27" s="59"/>
      <c r="R27" s="60"/>
      <c r="S27" s="58"/>
      <c r="T27" s="59"/>
      <c r="U27" s="59"/>
      <c r="V27" s="59"/>
      <c r="W27" s="59"/>
      <c r="X27" s="60"/>
      <c r="Y27" s="58"/>
      <c r="Z27" s="59"/>
      <c r="AA27" s="59"/>
      <c r="AB27" s="59"/>
      <c r="AC27" s="59"/>
      <c r="AD27" s="60"/>
      <c r="AE27" s="15" t="s">
        <v>89</v>
      </c>
      <c r="AF27" s="13"/>
      <c r="AG27" s="16"/>
      <c r="AH27" s="41">
        <f t="shared" si="0"/>
        <v>0</v>
      </c>
      <c r="AI27" s="18">
        <f t="shared" si="1"/>
        <v>0</v>
      </c>
      <c r="AJ27" s="19">
        <f t="shared" si="2"/>
        <v>0</v>
      </c>
      <c r="AK27" s="19"/>
      <c r="AL27" s="20" t="str">
        <f t="shared" si="3"/>
        <v>0%</v>
      </c>
    </row>
    <row r="28" spans="1:38" ht="75" x14ac:dyDescent="0.25">
      <c r="A28" s="359"/>
      <c r="B28" s="21" t="s">
        <v>91</v>
      </c>
      <c r="C28" s="22" t="s">
        <v>92</v>
      </c>
      <c r="D28" s="88" t="s">
        <v>164</v>
      </c>
      <c r="E28" s="88" t="s">
        <v>124</v>
      </c>
      <c r="F28" s="90" t="s">
        <v>168</v>
      </c>
      <c r="G28" s="58"/>
      <c r="H28" s="59"/>
      <c r="I28" s="59"/>
      <c r="J28" s="59"/>
      <c r="K28" s="59"/>
      <c r="L28" s="60"/>
      <c r="M28" s="58"/>
      <c r="N28" s="59"/>
      <c r="O28" s="59"/>
      <c r="P28" s="59"/>
      <c r="Q28" s="59"/>
      <c r="R28" s="60"/>
      <c r="S28" s="58"/>
      <c r="T28" s="59"/>
      <c r="U28" s="59"/>
      <c r="V28" s="59"/>
      <c r="W28" s="59"/>
      <c r="X28" s="60"/>
      <c r="Y28" s="58"/>
      <c r="Z28" s="59"/>
      <c r="AA28" s="59"/>
      <c r="AB28" s="59"/>
      <c r="AC28" s="59"/>
      <c r="AD28" s="60"/>
      <c r="AE28" s="24" t="s">
        <v>73</v>
      </c>
      <c r="AF28" s="22"/>
      <c r="AG28" s="25"/>
      <c r="AH28" s="41">
        <f t="shared" si="0"/>
        <v>0</v>
      </c>
      <c r="AI28" s="18">
        <f t="shared" si="1"/>
        <v>0</v>
      </c>
      <c r="AJ28" s="19">
        <f t="shared" si="2"/>
        <v>0</v>
      </c>
      <c r="AK28" s="26"/>
      <c r="AL28" s="20" t="str">
        <f t="shared" si="3"/>
        <v>0%</v>
      </c>
    </row>
    <row r="29" spans="1:38" ht="45.75" thickBot="1" x14ac:dyDescent="0.3">
      <c r="A29" s="359"/>
      <c r="B29" s="87" t="s">
        <v>165</v>
      </c>
      <c r="C29" s="88" t="s">
        <v>167</v>
      </c>
      <c r="D29" s="22" t="s">
        <v>166</v>
      </c>
      <c r="E29" s="88" t="s">
        <v>170</v>
      </c>
      <c r="F29" s="90" t="s">
        <v>169</v>
      </c>
      <c r="G29" s="58"/>
      <c r="H29" s="59"/>
      <c r="I29" s="59"/>
      <c r="J29" s="59"/>
      <c r="K29" s="59"/>
      <c r="L29" s="60"/>
      <c r="M29" s="58"/>
      <c r="N29" s="59"/>
      <c r="O29" s="59"/>
      <c r="P29" s="59"/>
      <c r="Q29" s="59"/>
      <c r="R29" s="60"/>
      <c r="S29" s="58"/>
      <c r="T29" s="59"/>
      <c r="U29" s="59"/>
      <c r="V29" s="59"/>
      <c r="W29" s="59"/>
      <c r="X29" s="60"/>
      <c r="Y29" s="58"/>
      <c r="Z29" s="59"/>
      <c r="AA29" s="59"/>
      <c r="AB29" s="59"/>
      <c r="AC29" s="59"/>
      <c r="AD29" s="60"/>
      <c r="AE29" s="24"/>
      <c r="AF29" s="22"/>
      <c r="AG29" s="25"/>
      <c r="AH29" s="41">
        <f t="shared" si="0"/>
        <v>0</v>
      </c>
      <c r="AI29" s="18">
        <f t="shared" si="1"/>
        <v>0</v>
      </c>
      <c r="AJ29" s="19">
        <f t="shared" si="2"/>
        <v>0</v>
      </c>
      <c r="AK29" s="26"/>
      <c r="AL29" s="20" t="str">
        <f t="shared" si="3"/>
        <v>0%</v>
      </c>
    </row>
    <row r="30" spans="1:38" ht="45.75" thickBot="1" x14ac:dyDescent="0.3">
      <c r="A30" s="359"/>
      <c r="B30" s="21" t="s">
        <v>94</v>
      </c>
      <c r="C30" s="22"/>
      <c r="D30" s="22"/>
      <c r="E30" s="83" t="s">
        <v>145</v>
      </c>
      <c r="F30" s="90" t="s">
        <v>173</v>
      </c>
      <c r="G30" s="58"/>
      <c r="H30" s="59"/>
      <c r="I30" s="59"/>
      <c r="J30" s="59"/>
      <c r="K30" s="59"/>
      <c r="L30" s="60"/>
      <c r="M30" s="58"/>
      <c r="N30" s="59"/>
      <c r="O30" s="59"/>
      <c r="P30" s="59"/>
      <c r="Q30" s="59"/>
      <c r="R30" s="60"/>
      <c r="S30" s="58"/>
      <c r="T30" s="59"/>
      <c r="U30" s="59"/>
      <c r="V30" s="59"/>
      <c r="W30" s="59"/>
      <c r="X30" s="60"/>
      <c r="Y30" s="58"/>
      <c r="Z30" s="59"/>
      <c r="AA30" s="59"/>
      <c r="AB30" s="59"/>
      <c r="AC30" s="59"/>
      <c r="AD30" s="60"/>
      <c r="AE30" s="24"/>
      <c r="AF30" s="22"/>
      <c r="AG30" s="25"/>
      <c r="AH30" s="41">
        <f t="shared" si="0"/>
        <v>0</v>
      </c>
      <c r="AI30" s="18">
        <f t="shared" si="1"/>
        <v>0</v>
      </c>
      <c r="AJ30" s="19">
        <f t="shared" si="2"/>
        <v>0</v>
      </c>
      <c r="AK30" s="26"/>
      <c r="AL30" s="20" t="str">
        <f t="shared" si="3"/>
        <v>0%</v>
      </c>
    </row>
    <row r="31" spans="1:38" ht="60" x14ac:dyDescent="0.25">
      <c r="A31" s="359"/>
      <c r="B31" s="87" t="s">
        <v>113</v>
      </c>
      <c r="C31" s="88" t="s">
        <v>171</v>
      </c>
      <c r="D31" s="88" t="s">
        <v>172</v>
      </c>
      <c r="E31" s="83" t="s">
        <v>145</v>
      </c>
      <c r="F31" s="23"/>
      <c r="G31" s="58"/>
      <c r="H31" s="59"/>
      <c r="I31" s="59"/>
      <c r="J31" s="59"/>
      <c r="K31" s="59"/>
      <c r="L31" s="60"/>
      <c r="M31" s="58"/>
      <c r="N31" s="59"/>
      <c r="O31" s="59"/>
      <c r="P31" s="59"/>
      <c r="Q31" s="59"/>
      <c r="R31" s="60"/>
      <c r="S31" s="58"/>
      <c r="T31" s="59"/>
      <c r="U31" s="59"/>
      <c r="V31" s="59"/>
      <c r="W31" s="59"/>
      <c r="X31" s="60"/>
      <c r="Y31" s="58"/>
      <c r="Z31" s="59"/>
      <c r="AA31" s="59"/>
      <c r="AB31" s="59"/>
      <c r="AC31" s="59"/>
      <c r="AD31" s="60"/>
      <c r="AE31" s="24" t="s">
        <v>73</v>
      </c>
      <c r="AF31" s="22"/>
      <c r="AG31" s="25"/>
      <c r="AH31" s="41">
        <f t="shared" si="0"/>
        <v>0</v>
      </c>
      <c r="AI31" s="18">
        <f t="shared" si="1"/>
        <v>0</v>
      </c>
      <c r="AJ31" s="19">
        <f t="shared" si="2"/>
        <v>0</v>
      </c>
      <c r="AK31" s="26"/>
      <c r="AL31" s="20" t="str">
        <f t="shared" si="3"/>
        <v>0%</v>
      </c>
    </row>
    <row r="32" spans="1:38" x14ac:dyDescent="0.25">
      <c r="A32" s="359"/>
      <c r="B32" s="21"/>
      <c r="C32" s="22"/>
      <c r="D32" s="22"/>
      <c r="E32" s="22"/>
      <c r="F32" s="23"/>
      <c r="G32" s="58"/>
      <c r="H32" s="59"/>
      <c r="I32" s="59"/>
      <c r="J32" s="59"/>
      <c r="K32" s="59"/>
      <c r="L32" s="60"/>
      <c r="M32" s="58"/>
      <c r="N32" s="59"/>
      <c r="O32" s="59"/>
      <c r="P32" s="59"/>
      <c r="Q32" s="59"/>
      <c r="R32" s="60"/>
      <c r="S32" s="58"/>
      <c r="T32" s="59"/>
      <c r="U32" s="59"/>
      <c r="V32" s="59"/>
      <c r="W32" s="59"/>
      <c r="X32" s="60"/>
      <c r="Y32" s="58"/>
      <c r="Z32" s="59"/>
      <c r="AA32" s="59"/>
      <c r="AB32" s="59"/>
      <c r="AC32" s="59"/>
      <c r="AD32" s="60"/>
      <c r="AE32" s="24"/>
      <c r="AF32" s="22"/>
      <c r="AG32" s="25"/>
      <c r="AH32" s="41">
        <f t="shared" si="0"/>
        <v>0</v>
      </c>
      <c r="AI32" s="18">
        <f t="shared" si="1"/>
        <v>0</v>
      </c>
      <c r="AJ32" s="19">
        <f t="shared" si="2"/>
        <v>0</v>
      </c>
      <c r="AK32" s="26"/>
      <c r="AL32" s="20" t="str">
        <f t="shared" si="3"/>
        <v>0%</v>
      </c>
    </row>
    <row r="33" spans="1:38" x14ac:dyDescent="0.25">
      <c r="A33" s="359"/>
      <c r="B33" s="21"/>
      <c r="C33" s="22"/>
      <c r="D33" s="22"/>
      <c r="E33" s="22"/>
      <c r="F33" s="23"/>
      <c r="G33" s="62"/>
      <c r="H33" s="63"/>
      <c r="I33" s="63"/>
      <c r="J33" s="63"/>
      <c r="K33" s="63"/>
      <c r="L33" s="64"/>
      <c r="M33" s="62"/>
      <c r="N33" s="63"/>
      <c r="O33" s="63"/>
      <c r="P33" s="63"/>
      <c r="Q33" s="63"/>
      <c r="R33" s="64"/>
      <c r="S33" s="62"/>
      <c r="T33" s="63"/>
      <c r="U33" s="63"/>
      <c r="V33" s="63"/>
      <c r="W33" s="63"/>
      <c r="X33" s="64"/>
      <c r="Y33" s="62"/>
      <c r="Z33" s="63"/>
      <c r="AA33" s="63"/>
      <c r="AB33" s="63"/>
      <c r="AC33" s="63"/>
      <c r="AD33" s="64"/>
      <c r="AE33" s="24"/>
      <c r="AF33" s="22"/>
      <c r="AG33" s="25"/>
      <c r="AH33" s="42">
        <f t="shared" si="0"/>
        <v>0</v>
      </c>
      <c r="AI33" s="30">
        <f t="shared" si="1"/>
        <v>0</v>
      </c>
      <c r="AJ33" s="26">
        <f t="shared" si="2"/>
        <v>0</v>
      </c>
      <c r="AK33" s="26"/>
      <c r="AL33" s="31" t="str">
        <f t="shared" si="3"/>
        <v>0%</v>
      </c>
    </row>
    <row r="34" spans="1:38" ht="15.75" thickBot="1" x14ac:dyDescent="0.3">
      <c r="A34" s="360"/>
      <c r="B34" s="361" t="s">
        <v>138</v>
      </c>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2"/>
      <c r="AK34" s="75">
        <f>SUM(AK18:AK33)</f>
        <v>0</v>
      </c>
      <c r="AL34" s="76">
        <f>SUM(AL18:AL33)</f>
        <v>0</v>
      </c>
    </row>
    <row r="35" spans="1:38" ht="60" x14ac:dyDescent="0.25">
      <c r="A35" s="342" t="s">
        <v>29</v>
      </c>
      <c r="B35" s="32" t="s">
        <v>103</v>
      </c>
      <c r="C35" s="33"/>
      <c r="D35" s="33"/>
      <c r="E35" s="33"/>
      <c r="F35" s="34"/>
      <c r="G35" s="58"/>
      <c r="H35" s="59"/>
      <c r="I35" s="59"/>
      <c r="J35" s="59"/>
      <c r="K35" s="59"/>
      <c r="L35" s="60"/>
      <c r="M35" s="58"/>
      <c r="N35" s="59"/>
      <c r="O35" s="59"/>
      <c r="P35" s="59"/>
      <c r="Q35" s="59"/>
      <c r="R35" s="60"/>
      <c r="S35" s="58"/>
      <c r="T35" s="59"/>
      <c r="U35" s="59"/>
      <c r="V35" s="59"/>
      <c r="W35" s="59"/>
      <c r="X35" s="60"/>
      <c r="Y35" s="58"/>
      <c r="Z35" s="59"/>
      <c r="AA35" s="59"/>
      <c r="AB35" s="59"/>
      <c r="AC35" s="59"/>
      <c r="AD35" s="60"/>
      <c r="AE35" s="35" t="s">
        <v>104</v>
      </c>
      <c r="AF35" s="33"/>
      <c r="AG35" s="36"/>
      <c r="AH35" s="37">
        <f t="shared" si="0"/>
        <v>0</v>
      </c>
      <c r="AI35" s="38">
        <f t="shared" si="1"/>
        <v>0</v>
      </c>
      <c r="AJ35" s="39">
        <f t="shared" si="2"/>
        <v>0</v>
      </c>
      <c r="AK35" s="9"/>
      <c r="AL35" s="10" t="str">
        <f t="shared" si="3"/>
        <v>0%</v>
      </c>
    </row>
    <row r="36" spans="1:38" ht="75" x14ac:dyDescent="0.25">
      <c r="A36" s="343"/>
      <c r="B36" s="12" t="s">
        <v>95</v>
      </c>
      <c r="C36" s="33"/>
      <c r="D36" s="33"/>
      <c r="E36" s="33"/>
      <c r="F36" s="34"/>
      <c r="G36" s="58"/>
      <c r="H36" s="59"/>
      <c r="I36" s="59"/>
      <c r="J36" s="59"/>
      <c r="K36" s="59"/>
      <c r="L36" s="60"/>
      <c r="M36" s="58"/>
      <c r="N36" s="59"/>
      <c r="O36" s="59"/>
      <c r="P36" s="59"/>
      <c r="Q36" s="59"/>
      <c r="R36" s="60"/>
      <c r="S36" s="58"/>
      <c r="T36" s="59"/>
      <c r="U36" s="59"/>
      <c r="V36" s="59"/>
      <c r="W36" s="59"/>
      <c r="X36" s="60"/>
      <c r="Y36" s="58"/>
      <c r="Z36" s="59"/>
      <c r="AA36" s="59"/>
      <c r="AB36" s="59"/>
      <c r="AC36" s="59"/>
      <c r="AD36" s="60"/>
      <c r="AE36" s="15" t="s">
        <v>96</v>
      </c>
      <c r="AF36" s="33"/>
      <c r="AG36" s="36"/>
      <c r="AH36" s="41">
        <f t="shared" si="0"/>
        <v>0</v>
      </c>
      <c r="AI36" s="18">
        <f t="shared" si="1"/>
        <v>0</v>
      </c>
      <c r="AJ36" s="19">
        <f t="shared" si="2"/>
        <v>0</v>
      </c>
      <c r="AK36" s="39"/>
      <c r="AL36" s="20" t="str">
        <f t="shared" si="3"/>
        <v>0%</v>
      </c>
    </row>
    <row r="37" spans="1:38" ht="45" x14ac:dyDescent="0.25">
      <c r="A37" s="343"/>
      <c r="B37" s="12" t="s">
        <v>105</v>
      </c>
      <c r="C37" s="33"/>
      <c r="D37" s="33"/>
      <c r="E37" s="33"/>
      <c r="F37" s="34"/>
      <c r="G37" s="58"/>
      <c r="H37" s="59"/>
      <c r="I37" s="59"/>
      <c r="J37" s="59"/>
      <c r="K37" s="59"/>
      <c r="L37" s="60"/>
      <c r="M37" s="58"/>
      <c r="N37" s="59"/>
      <c r="O37" s="59"/>
      <c r="P37" s="59"/>
      <c r="Q37" s="59"/>
      <c r="R37" s="60"/>
      <c r="S37" s="58"/>
      <c r="T37" s="59"/>
      <c r="U37" s="59"/>
      <c r="V37" s="59"/>
      <c r="W37" s="59"/>
      <c r="X37" s="60"/>
      <c r="Y37" s="58"/>
      <c r="Z37" s="59"/>
      <c r="AA37" s="59"/>
      <c r="AB37" s="59"/>
      <c r="AC37" s="59"/>
      <c r="AD37" s="60"/>
      <c r="AE37" s="15" t="s">
        <v>106</v>
      </c>
      <c r="AF37" s="33"/>
      <c r="AG37" s="36"/>
      <c r="AH37" s="41">
        <f t="shared" si="0"/>
        <v>0</v>
      </c>
      <c r="AI37" s="18">
        <f t="shared" si="1"/>
        <v>0</v>
      </c>
      <c r="AJ37" s="19">
        <f t="shared" si="2"/>
        <v>0</v>
      </c>
      <c r="AK37" s="39"/>
      <c r="AL37" s="20" t="str">
        <f t="shared" si="3"/>
        <v>0%</v>
      </c>
    </row>
    <row r="38" spans="1:38" ht="75" x14ac:dyDescent="0.25">
      <c r="A38" s="343"/>
      <c r="B38" s="12" t="s">
        <v>120</v>
      </c>
      <c r="C38" s="33" t="s">
        <v>121</v>
      </c>
      <c r="D38" s="33" t="s">
        <v>122</v>
      </c>
      <c r="E38" s="33" t="s">
        <v>124</v>
      </c>
      <c r="F38" s="34" t="s">
        <v>123</v>
      </c>
      <c r="G38" s="58"/>
      <c r="H38" s="59"/>
      <c r="I38" s="59"/>
      <c r="J38" s="59"/>
      <c r="K38" s="59"/>
      <c r="L38" s="60"/>
      <c r="M38" s="58"/>
      <c r="N38" s="59"/>
      <c r="O38" s="59"/>
      <c r="P38" s="59"/>
      <c r="Q38" s="59"/>
      <c r="R38" s="60"/>
      <c r="S38" s="58"/>
      <c r="T38" s="59"/>
      <c r="U38" s="59"/>
      <c r="V38" s="59"/>
      <c r="W38" s="59"/>
      <c r="X38" s="60"/>
      <c r="Y38" s="58"/>
      <c r="Z38" s="59"/>
      <c r="AA38" s="59"/>
      <c r="AB38" s="59"/>
      <c r="AC38" s="59"/>
      <c r="AD38" s="60"/>
      <c r="AE38" s="35" t="s">
        <v>125</v>
      </c>
      <c r="AF38" s="33"/>
      <c r="AG38" s="36"/>
      <c r="AH38" s="41">
        <f t="shared" si="0"/>
        <v>0</v>
      </c>
      <c r="AI38" s="18">
        <f t="shared" si="1"/>
        <v>0</v>
      </c>
      <c r="AJ38" s="19">
        <f t="shared" si="2"/>
        <v>0</v>
      </c>
      <c r="AK38" s="39"/>
      <c r="AL38" s="20" t="str">
        <f t="shared" si="3"/>
        <v>0%</v>
      </c>
    </row>
    <row r="39" spans="1:38" ht="45" x14ac:dyDescent="0.25">
      <c r="A39" s="343"/>
      <c r="B39" s="12" t="s">
        <v>126</v>
      </c>
      <c r="C39" s="33" t="s">
        <v>127</v>
      </c>
      <c r="D39" s="33" t="s">
        <v>128</v>
      </c>
      <c r="E39" s="33" t="s">
        <v>129</v>
      </c>
      <c r="F39" s="34" t="s">
        <v>130</v>
      </c>
      <c r="G39" s="58"/>
      <c r="H39" s="59"/>
      <c r="I39" s="59"/>
      <c r="J39" s="59"/>
      <c r="K39" s="59"/>
      <c r="L39" s="60"/>
      <c r="M39" s="58"/>
      <c r="N39" s="59"/>
      <c r="O39" s="59"/>
      <c r="P39" s="59"/>
      <c r="Q39" s="59"/>
      <c r="R39" s="60"/>
      <c r="S39" s="58"/>
      <c r="T39" s="59"/>
      <c r="U39" s="59"/>
      <c r="V39" s="59"/>
      <c r="W39" s="59"/>
      <c r="X39" s="60"/>
      <c r="Y39" s="58"/>
      <c r="Z39" s="59"/>
      <c r="AA39" s="59"/>
      <c r="AB39" s="59"/>
      <c r="AC39" s="59"/>
      <c r="AD39" s="60"/>
      <c r="AE39" s="35"/>
      <c r="AF39" s="33"/>
      <c r="AG39" s="36"/>
      <c r="AH39" s="41">
        <f t="shared" si="0"/>
        <v>0</v>
      </c>
      <c r="AI39" s="18">
        <f t="shared" si="1"/>
        <v>0</v>
      </c>
      <c r="AJ39" s="19">
        <f t="shared" si="2"/>
        <v>0</v>
      </c>
      <c r="AK39" s="39"/>
      <c r="AL39" s="20" t="str">
        <f t="shared" si="3"/>
        <v>0%</v>
      </c>
    </row>
    <row r="40" spans="1:38" ht="60" x14ac:dyDescent="0.25">
      <c r="A40" s="343"/>
      <c r="B40" s="12" t="s">
        <v>114</v>
      </c>
      <c r="C40" s="13" t="s">
        <v>115</v>
      </c>
      <c r="D40" s="13"/>
      <c r="E40" s="13"/>
      <c r="F40" s="14"/>
      <c r="G40" s="58"/>
      <c r="H40" s="59"/>
      <c r="I40" s="59"/>
      <c r="J40" s="59"/>
      <c r="K40" s="59"/>
      <c r="L40" s="60"/>
      <c r="M40" s="58"/>
      <c r="N40" s="59"/>
      <c r="O40" s="59"/>
      <c r="P40" s="59"/>
      <c r="Q40" s="59"/>
      <c r="R40" s="60"/>
      <c r="S40" s="58"/>
      <c r="T40" s="59"/>
      <c r="U40" s="59"/>
      <c r="V40" s="59"/>
      <c r="W40" s="59"/>
      <c r="X40" s="60"/>
      <c r="Y40" s="58"/>
      <c r="Z40" s="59"/>
      <c r="AA40" s="59"/>
      <c r="AB40" s="59"/>
      <c r="AC40" s="59"/>
      <c r="AD40" s="60"/>
      <c r="AE40" s="15"/>
      <c r="AF40" s="13"/>
      <c r="AG40" s="16"/>
      <c r="AH40" s="41">
        <f t="shared" si="0"/>
        <v>0</v>
      </c>
      <c r="AI40" s="18">
        <f t="shared" si="1"/>
        <v>0</v>
      </c>
      <c r="AJ40" s="19">
        <f t="shared" si="2"/>
        <v>0</v>
      </c>
      <c r="AK40" s="19"/>
      <c r="AL40" s="20" t="str">
        <f t="shared" si="3"/>
        <v>0%</v>
      </c>
    </row>
    <row r="41" spans="1:38" ht="150" x14ac:dyDescent="0.25">
      <c r="A41" s="343"/>
      <c r="B41" s="12" t="s">
        <v>108</v>
      </c>
      <c r="C41" s="13"/>
      <c r="D41" s="13"/>
      <c r="E41" s="13"/>
      <c r="F41" s="14"/>
      <c r="G41" s="58"/>
      <c r="H41" s="59"/>
      <c r="I41" s="59"/>
      <c r="J41" s="59"/>
      <c r="K41" s="59"/>
      <c r="L41" s="60"/>
      <c r="M41" s="58"/>
      <c r="N41" s="59"/>
      <c r="O41" s="59"/>
      <c r="P41" s="59"/>
      <c r="Q41" s="59"/>
      <c r="R41" s="60"/>
      <c r="S41" s="58"/>
      <c r="T41" s="59"/>
      <c r="U41" s="59"/>
      <c r="V41" s="59"/>
      <c r="W41" s="59"/>
      <c r="X41" s="60"/>
      <c r="Y41" s="58"/>
      <c r="Z41" s="59"/>
      <c r="AA41" s="59"/>
      <c r="AB41" s="59"/>
      <c r="AC41" s="59"/>
      <c r="AD41" s="60"/>
      <c r="AE41" s="15" t="s">
        <v>109</v>
      </c>
      <c r="AF41" s="13"/>
      <c r="AG41" s="16"/>
      <c r="AH41" s="41">
        <f t="shared" si="0"/>
        <v>0</v>
      </c>
      <c r="AI41" s="18">
        <f t="shared" si="1"/>
        <v>0</v>
      </c>
      <c r="AJ41" s="19">
        <f t="shared" si="2"/>
        <v>0</v>
      </c>
      <c r="AK41" s="19"/>
      <c r="AL41" s="20" t="str">
        <f t="shared" si="3"/>
        <v>0%</v>
      </c>
    </row>
    <row r="42" spans="1:38" ht="60" x14ac:dyDescent="0.25">
      <c r="A42" s="343"/>
      <c r="B42" s="12" t="s">
        <v>110</v>
      </c>
      <c r="C42" s="13"/>
      <c r="D42" s="13"/>
      <c r="E42" s="13"/>
      <c r="F42" s="14"/>
      <c r="G42" s="58"/>
      <c r="H42" s="59"/>
      <c r="I42" s="59"/>
      <c r="J42" s="59"/>
      <c r="K42" s="59"/>
      <c r="L42" s="60"/>
      <c r="M42" s="58"/>
      <c r="N42" s="59"/>
      <c r="O42" s="59"/>
      <c r="P42" s="59"/>
      <c r="Q42" s="59"/>
      <c r="R42" s="60"/>
      <c r="S42" s="58"/>
      <c r="T42" s="59"/>
      <c r="U42" s="59"/>
      <c r="V42" s="59"/>
      <c r="W42" s="59"/>
      <c r="X42" s="60"/>
      <c r="Y42" s="58"/>
      <c r="Z42" s="59"/>
      <c r="AA42" s="59"/>
      <c r="AB42" s="59"/>
      <c r="AC42" s="59"/>
      <c r="AD42" s="60"/>
      <c r="AE42" s="15" t="s">
        <v>111</v>
      </c>
      <c r="AF42" s="13"/>
      <c r="AG42" s="16"/>
      <c r="AH42" s="41">
        <f t="shared" si="0"/>
        <v>0</v>
      </c>
      <c r="AI42" s="18">
        <f t="shared" si="1"/>
        <v>0</v>
      </c>
      <c r="AJ42" s="19">
        <f t="shared" si="2"/>
        <v>0</v>
      </c>
      <c r="AK42" s="19"/>
      <c r="AL42" s="20" t="str">
        <f t="shared" si="3"/>
        <v>0%</v>
      </c>
    </row>
    <row r="43" spans="1:38" ht="60" x14ac:dyDescent="0.25">
      <c r="A43" s="343"/>
      <c r="B43" s="12" t="s">
        <v>112</v>
      </c>
      <c r="C43" s="13"/>
      <c r="D43" s="13"/>
      <c r="E43" s="13"/>
      <c r="F43" s="14"/>
      <c r="G43" s="58"/>
      <c r="H43" s="59"/>
      <c r="I43" s="59"/>
      <c r="J43" s="59"/>
      <c r="K43" s="59"/>
      <c r="L43" s="60"/>
      <c r="M43" s="58"/>
      <c r="N43" s="59"/>
      <c r="O43" s="59"/>
      <c r="P43" s="59"/>
      <c r="Q43" s="59"/>
      <c r="R43" s="60"/>
      <c r="S43" s="58"/>
      <c r="T43" s="59"/>
      <c r="U43" s="59"/>
      <c r="V43" s="59"/>
      <c r="W43" s="59"/>
      <c r="X43" s="60"/>
      <c r="Y43" s="58"/>
      <c r="Z43" s="59"/>
      <c r="AA43" s="59"/>
      <c r="AB43" s="59"/>
      <c r="AC43" s="59"/>
      <c r="AD43" s="60"/>
      <c r="AE43" s="15"/>
      <c r="AF43" s="13"/>
      <c r="AG43" s="16"/>
      <c r="AH43" s="41">
        <f t="shared" si="0"/>
        <v>0</v>
      </c>
      <c r="AI43" s="18">
        <f t="shared" si="1"/>
        <v>0</v>
      </c>
      <c r="AJ43" s="19">
        <f t="shared" si="2"/>
        <v>0</v>
      </c>
      <c r="AK43" s="19"/>
      <c r="AL43" s="20" t="str">
        <f t="shared" si="3"/>
        <v>0%</v>
      </c>
    </row>
    <row r="44" spans="1:38" x14ac:dyDescent="0.25">
      <c r="A44" s="343"/>
      <c r="B44" s="12"/>
      <c r="C44" s="13"/>
      <c r="D44" s="13"/>
      <c r="E44" s="13"/>
      <c r="F44" s="14"/>
      <c r="G44" s="58"/>
      <c r="H44" s="59"/>
      <c r="I44" s="59"/>
      <c r="J44" s="59"/>
      <c r="K44" s="59"/>
      <c r="L44" s="60"/>
      <c r="M44" s="58"/>
      <c r="N44" s="59"/>
      <c r="O44" s="59"/>
      <c r="P44" s="59"/>
      <c r="Q44" s="59"/>
      <c r="R44" s="60"/>
      <c r="S44" s="58"/>
      <c r="T44" s="59"/>
      <c r="U44" s="59"/>
      <c r="V44" s="59"/>
      <c r="W44" s="59"/>
      <c r="X44" s="60"/>
      <c r="Y44" s="58"/>
      <c r="Z44" s="59"/>
      <c r="AA44" s="59"/>
      <c r="AB44" s="59"/>
      <c r="AC44" s="59"/>
      <c r="AD44" s="60"/>
      <c r="AE44" s="15"/>
      <c r="AF44" s="13"/>
      <c r="AG44" s="16"/>
      <c r="AH44" s="41">
        <f t="shared" si="0"/>
        <v>0</v>
      </c>
      <c r="AI44" s="18">
        <f t="shared" si="1"/>
        <v>0</v>
      </c>
      <c r="AJ44" s="19">
        <f t="shared" si="2"/>
        <v>0</v>
      </c>
      <c r="AK44" s="19"/>
      <c r="AL44" s="20" t="str">
        <f t="shared" si="3"/>
        <v>0%</v>
      </c>
    </row>
    <row r="45" spans="1:38" x14ac:dyDescent="0.25">
      <c r="A45" s="343"/>
      <c r="B45" s="21"/>
      <c r="C45" s="22"/>
      <c r="D45" s="22"/>
      <c r="E45" s="22"/>
      <c r="F45" s="23"/>
      <c r="G45" s="62"/>
      <c r="H45" s="63"/>
      <c r="I45" s="63"/>
      <c r="J45" s="63"/>
      <c r="K45" s="63"/>
      <c r="L45" s="64"/>
      <c r="M45" s="62"/>
      <c r="N45" s="63"/>
      <c r="O45" s="63"/>
      <c r="P45" s="63"/>
      <c r="Q45" s="63"/>
      <c r="R45" s="64"/>
      <c r="S45" s="62"/>
      <c r="T45" s="63"/>
      <c r="U45" s="63"/>
      <c r="V45" s="63"/>
      <c r="W45" s="63"/>
      <c r="X45" s="64"/>
      <c r="Y45" s="62"/>
      <c r="Z45" s="63"/>
      <c r="AA45" s="63"/>
      <c r="AB45" s="63"/>
      <c r="AC45" s="63"/>
      <c r="AD45" s="64"/>
      <c r="AE45" s="24"/>
      <c r="AF45" s="22"/>
      <c r="AG45" s="25"/>
      <c r="AH45" s="42">
        <f t="shared" si="0"/>
        <v>0</v>
      </c>
      <c r="AI45" s="30">
        <f t="shared" si="1"/>
        <v>0</v>
      </c>
      <c r="AJ45" s="26">
        <f t="shared" si="2"/>
        <v>0</v>
      </c>
      <c r="AK45" s="26"/>
      <c r="AL45" s="31" t="str">
        <f t="shared" si="3"/>
        <v>0%</v>
      </c>
    </row>
    <row r="46" spans="1:38" ht="15.75" thickBot="1" x14ac:dyDescent="0.3">
      <c r="A46" s="344"/>
      <c r="B46" s="345" t="s">
        <v>138</v>
      </c>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7"/>
      <c r="AK46" s="78">
        <f>SUM(AK35:AK45)</f>
        <v>0</v>
      </c>
      <c r="AL46" s="79">
        <f>SUM(AL35:AL45)</f>
        <v>0</v>
      </c>
    </row>
    <row r="47" spans="1:38" ht="45" x14ac:dyDescent="0.25">
      <c r="A47" s="363" t="s">
        <v>30</v>
      </c>
      <c r="B47" s="2" t="s">
        <v>100</v>
      </c>
      <c r="C47" s="3"/>
      <c r="D47" s="3"/>
      <c r="E47" s="3"/>
      <c r="F47" s="4"/>
      <c r="G47" s="55"/>
      <c r="H47" s="56"/>
      <c r="I47" s="56"/>
      <c r="J47" s="56"/>
      <c r="K47" s="56"/>
      <c r="L47" s="57"/>
      <c r="M47" s="55"/>
      <c r="N47" s="56"/>
      <c r="O47" s="56"/>
      <c r="P47" s="56"/>
      <c r="Q47" s="56"/>
      <c r="R47" s="57"/>
      <c r="S47" s="55"/>
      <c r="T47" s="56"/>
      <c r="U47" s="56"/>
      <c r="V47" s="56"/>
      <c r="W47" s="56"/>
      <c r="X47" s="57"/>
      <c r="Y47" s="55"/>
      <c r="Z47" s="56"/>
      <c r="AA47" s="56"/>
      <c r="AB47" s="56"/>
      <c r="AC47" s="56"/>
      <c r="AD47" s="57"/>
      <c r="AE47" s="5" t="s">
        <v>97</v>
      </c>
      <c r="AF47" s="3"/>
      <c r="AG47" s="6"/>
      <c r="AH47" s="43">
        <f t="shared" si="0"/>
        <v>0</v>
      </c>
      <c r="AI47" s="8">
        <f t="shared" si="1"/>
        <v>0</v>
      </c>
      <c r="AJ47" s="9">
        <f t="shared" si="2"/>
        <v>0</v>
      </c>
      <c r="AK47" s="9"/>
      <c r="AL47" s="10" t="str">
        <f t="shared" si="3"/>
        <v>0%</v>
      </c>
    </row>
    <row r="48" spans="1:38" ht="45" x14ac:dyDescent="0.25">
      <c r="A48" s="364"/>
      <c r="B48" s="12" t="s">
        <v>98</v>
      </c>
      <c r="C48" s="13" t="s">
        <v>116</v>
      </c>
      <c r="D48" s="13" t="s">
        <v>117</v>
      </c>
      <c r="E48" s="13" t="s">
        <v>118</v>
      </c>
      <c r="F48" s="14" t="s">
        <v>119</v>
      </c>
      <c r="G48" s="58"/>
      <c r="H48" s="59"/>
      <c r="I48" s="59"/>
      <c r="J48" s="59"/>
      <c r="K48" s="59"/>
      <c r="L48" s="60"/>
      <c r="M48" s="58"/>
      <c r="N48" s="59"/>
      <c r="O48" s="59"/>
      <c r="P48" s="59"/>
      <c r="Q48" s="59"/>
      <c r="R48" s="60"/>
      <c r="S48" s="58"/>
      <c r="T48" s="59"/>
      <c r="U48" s="59"/>
      <c r="V48" s="59"/>
      <c r="W48" s="59"/>
      <c r="X48" s="60"/>
      <c r="Y48" s="58"/>
      <c r="Z48" s="59"/>
      <c r="AA48" s="59"/>
      <c r="AB48" s="59"/>
      <c r="AC48" s="59"/>
      <c r="AD48" s="60"/>
      <c r="AE48" s="15" t="s">
        <v>99</v>
      </c>
      <c r="AF48" s="13"/>
      <c r="AG48" s="16"/>
      <c r="AH48" s="41">
        <f t="shared" si="0"/>
        <v>0</v>
      </c>
      <c r="AI48" s="18">
        <f t="shared" si="1"/>
        <v>0</v>
      </c>
      <c r="AJ48" s="19">
        <f t="shared" si="2"/>
        <v>0</v>
      </c>
      <c r="AK48" s="19"/>
      <c r="AL48" s="20" t="str">
        <f t="shared" si="3"/>
        <v>0%</v>
      </c>
    </row>
    <row r="49" spans="1:46" ht="45" x14ac:dyDescent="0.25">
      <c r="A49" s="364"/>
      <c r="B49" s="12" t="s">
        <v>101</v>
      </c>
      <c r="C49" s="13"/>
      <c r="D49" s="13"/>
      <c r="E49" s="13"/>
      <c r="F49" s="14"/>
      <c r="G49" s="58"/>
      <c r="H49" s="59"/>
      <c r="I49" s="59"/>
      <c r="J49" s="59"/>
      <c r="K49" s="59"/>
      <c r="L49" s="60"/>
      <c r="M49" s="58"/>
      <c r="N49" s="59"/>
      <c r="O49" s="59"/>
      <c r="P49" s="59"/>
      <c r="Q49" s="59"/>
      <c r="R49" s="60"/>
      <c r="S49" s="58"/>
      <c r="T49" s="59"/>
      <c r="U49" s="59"/>
      <c r="V49" s="59"/>
      <c r="W49" s="59"/>
      <c r="X49" s="60"/>
      <c r="Y49" s="58"/>
      <c r="Z49" s="59"/>
      <c r="AA49" s="59"/>
      <c r="AB49" s="59"/>
      <c r="AC49" s="59"/>
      <c r="AD49" s="60"/>
      <c r="AE49" s="15" t="s">
        <v>102</v>
      </c>
      <c r="AF49" s="13"/>
      <c r="AG49" s="16"/>
      <c r="AH49" s="41">
        <f t="shared" si="0"/>
        <v>0</v>
      </c>
      <c r="AI49" s="18">
        <f t="shared" si="1"/>
        <v>0</v>
      </c>
      <c r="AJ49" s="19">
        <f t="shared" si="2"/>
        <v>0</v>
      </c>
      <c r="AK49" s="19"/>
      <c r="AL49" s="20" t="str">
        <f t="shared" si="3"/>
        <v>0%</v>
      </c>
    </row>
    <row r="50" spans="1:46" ht="60" x14ac:dyDescent="0.25">
      <c r="A50" s="364"/>
      <c r="B50" s="12" t="s">
        <v>132</v>
      </c>
      <c r="C50" s="13" t="s">
        <v>133</v>
      </c>
      <c r="D50" s="13" t="s">
        <v>117</v>
      </c>
      <c r="E50" s="13" t="s">
        <v>131</v>
      </c>
      <c r="F50" s="14" t="s">
        <v>134</v>
      </c>
      <c r="G50" s="58"/>
      <c r="H50" s="59"/>
      <c r="I50" s="59"/>
      <c r="J50" s="59"/>
      <c r="K50" s="59"/>
      <c r="L50" s="60"/>
      <c r="M50" s="58"/>
      <c r="N50" s="59"/>
      <c r="O50" s="59"/>
      <c r="P50" s="59"/>
      <c r="Q50" s="59"/>
      <c r="R50" s="60"/>
      <c r="S50" s="58"/>
      <c r="T50" s="59"/>
      <c r="U50" s="59"/>
      <c r="V50" s="59"/>
      <c r="W50" s="59"/>
      <c r="X50" s="60"/>
      <c r="Y50" s="58"/>
      <c r="Z50" s="59"/>
      <c r="AA50" s="59"/>
      <c r="AB50" s="59"/>
      <c r="AC50" s="59"/>
      <c r="AD50" s="60"/>
      <c r="AE50" s="15"/>
      <c r="AF50" s="13"/>
      <c r="AG50" s="16"/>
      <c r="AH50" s="41">
        <f t="shared" si="0"/>
        <v>0</v>
      </c>
      <c r="AI50" s="18">
        <f t="shared" si="1"/>
        <v>0</v>
      </c>
      <c r="AJ50" s="19">
        <f t="shared" si="2"/>
        <v>0</v>
      </c>
      <c r="AK50" s="19"/>
      <c r="AL50" s="20" t="str">
        <f t="shared" si="3"/>
        <v>0%</v>
      </c>
    </row>
    <row r="51" spans="1:46" ht="15.75" thickBot="1" x14ac:dyDescent="0.3">
      <c r="A51" s="365"/>
      <c r="B51" s="351" t="s">
        <v>138</v>
      </c>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2"/>
      <c r="AF51" s="352"/>
      <c r="AG51" s="352"/>
      <c r="AH51" s="352"/>
      <c r="AI51" s="352"/>
      <c r="AJ51" s="353"/>
      <c r="AK51" s="77">
        <f>SUM(AK47:AK50)</f>
        <v>0</v>
      </c>
      <c r="AL51" s="77">
        <f>SUM(AL47:AL50)</f>
        <v>0</v>
      </c>
    </row>
    <row r="52" spans="1:46" ht="19.5" customHeight="1" thickBot="1" x14ac:dyDescent="0.3">
      <c r="A52" s="348" t="s">
        <v>142</v>
      </c>
      <c r="B52" s="34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349"/>
      <c r="AI52" s="349"/>
      <c r="AJ52" s="349"/>
      <c r="AK52" s="350"/>
      <c r="AL52" s="1">
        <f>SUM(AL51,AL46,AL34,AL17)/4</f>
        <v>0</v>
      </c>
    </row>
    <row r="53" spans="1:46" x14ac:dyDescent="0.25">
      <c r="A53" s="65"/>
      <c r="B53" s="44"/>
      <c r="C53" s="45"/>
      <c r="D53" s="45"/>
      <c r="E53" s="45"/>
      <c r="F53" s="45"/>
      <c r="G53" s="66"/>
      <c r="H53" s="66"/>
      <c r="I53" s="66"/>
      <c r="J53" s="66"/>
      <c r="K53" s="66"/>
      <c r="L53" s="66"/>
      <c r="M53" s="66"/>
      <c r="N53" s="66"/>
      <c r="O53" s="66"/>
      <c r="P53" s="66"/>
      <c r="Q53" s="66"/>
      <c r="R53" s="66"/>
      <c r="S53" s="66"/>
      <c r="T53" s="66"/>
      <c r="U53" s="66"/>
      <c r="V53" s="66"/>
      <c r="W53" s="66"/>
      <c r="X53" s="66"/>
      <c r="Y53" s="66"/>
      <c r="Z53" s="66"/>
      <c r="AA53" s="66"/>
      <c r="AB53" s="66"/>
      <c r="AC53" s="66"/>
      <c r="AD53" s="66"/>
      <c r="AE53" s="45"/>
      <c r="AF53" s="45"/>
      <c r="AG53" s="45"/>
      <c r="AH53" s="46"/>
      <c r="AI53" s="46"/>
      <c r="AJ53" s="47"/>
      <c r="AK53" s="47"/>
      <c r="AL53" s="47"/>
    </row>
    <row r="54" spans="1:46" x14ac:dyDescent="0.25">
      <c r="A54" s="48"/>
      <c r="B54" s="49"/>
      <c r="C54" s="49"/>
      <c r="D54" s="49"/>
      <c r="E54" s="49"/>
      <c r="F54" s="49"/>
      <c r="G54" s="50"/>
      <c r="H54" s="50"/>
      <c r="I54" s="50"/>
      <c r="J54" s="50"/>
      <c r="K54" s="50"/>
      <c r="L54" s="50"/>
      <c r="M54" s="50"/>
      <c r="N54" s="50"/>
      <c r="O54" s="50"/>
      <c r="P54" s="50"/>
      <c r="Q54" s="50"/>
      <c r="R54" s="50"/>
      <c r="S54" s="50"/>
      <c r="T54" s="50"/>
      <c r="U54" s="50"/>
      <c r="V54" s="50"/>
      <c r="W54" s="50"/>
      <c r="X54" s="50"/>
      <c r="Y54" s="50"/>
      <c r="Z54" s="50"/>
      <c r="AA54" s="50"/>
      <c r="AB54" s="50"/>
      <c r="AC54" s="50"/>
      <c r="AD54" s="50"/>
      <c r="AE54" s="49"/>
      <c r="AF54" s="49"/>
      <c r="AG54" s="49"/>
      <c r="AH54" s="50"/>
      <c r="AI54" s="50"/>
      <c r="AJ54" s="50"/>
      <c r="AK54" s="50"/>
      <c r="AL54" s="50"/>
    </row>
    <row r="55" spans="1:46" ht="50.25" customHeight="1" x14ac:dyDescent="0.25">
      <c r="A55" s="48"/>
      <c r="B55" s="322" t="s">
        <v>139</v>
      </c>
      <c r="C55" s="322"/>
      <c r="D55" s="322"/>
      <c r="E55" s="49"/>
      <c r="F55" s="49"/>
      <c r="G55" s="50"/>
      <c r="H55" s="322" t="s">
        <v>140</v>
      </c>
      <c r="I55" s="322"/>
      <c r="J55" s="322"/>
      <c r="K55" s="322"/>
      <c r="L55" s="322"/>
      <c r="M55" s="322"/>
      <c r="N55" s="322"/>
      <c r="O55" s="322"/>
      <c r="P55" s="322"/>
      <c r="Q55" s="322"/>
      <c r="R55" s="322"/>
      <c r="S55" s="322"/>
      <c r="T55" s="322"/>
      <c r="U55" s="322"/>
      <c r="V55" s="322"/>
      <c r="W55" s="322"/>
      <c r="X55" s="322"/>
      <c r="Y55" s="322"/>
      <c r="Z55" s="50"/>
      <c r="AA55" s="50"/>
      <c r="AB55" s="50"/>
      <c r="AC55" s="50"/>
      <c r="AD55" s="50"/>
      <c r="AE55" s="322" t="s">
        <v>141</v>
      </c>
      <c r="AF55" s="322"/>
      <c r="AG55" s="322"/>
      <c r="AH55" s="322"/>
      <c r="AI55" s="322"/>
      <c r="AJ55" s="322"/>
      <c r="AK55" s="322"/>
      <c r="AL55" s="322"/>
      <c r="AM55" s="51"/>
      <c r="AN55" s="51"/>
      <c r="AO55" s="51"/>
      <c r="AP55" s="51"/>
      <c r="AQ55" s="51"/>
      <c r="AR55" s="51"/>
      <c r="AS55" s="51"/>
      <c r="AT55" s="51"/>
    </row>
  </sheetData>
  <mergeCells count="38">
    <mergeCell ref="Y10:Z10"/>
    <mergeCell ref="AA10:AB10"/>
    <mergeCell ref="A35:A46"/>
    <mergeCell ref="B46:AJ46"/>
    <mergeCell ref="A52:AK52"/>
    <mergeCell ref="B51:AJ51"/>
    <mergeCell ref="A12:A17"/>
    <mergeCell ref="B17:AJ17"/>
    <mergeCell ref="A18:A34"/>
    <mergeCell ref="B34:AJ34"/>
    <mergeCell ref="A47:A51"/>
    <mergeCell ref="A9:A11"/>
    <mergeCell ref="B9:B11"/>
    <mergeCell ref="C9:C11"/>
    <mergeCell ref="D9:D11"/>
    <mergeCell ref="E9:E11"/>
    <mergeCell ref="G9:L9"/>
    <mergeCell ref="M10:N10"/>
    <mergeCell ref="O10:P10"/>
    <mergeCell ref="M9:R9"/>
    <mergeCell ref="W10:X10"/>
    <mergeCell ref="S9:X9"/>
    <mergeCell ref="Y9:AD9"/>
    <mergeCell ref="G10:H10"/>
    <mergeCell ref="B55:D55"/>
    <mergeCell ref="AE55:AL55"/>
    <mergeCell ref="H55:Y55"/>
    <mergeCell ref="Q10:R10"/>
    <mergeCell ref="S10:T10"/>
    <mergeCell ref="U10:V10"/>
    <mergeCell ref="AC10:AD10"/>
    <mergeCell ref="AE9:AE11"/>
    <mergeCell ref="F9:F11"/>
    <mergeCell ref="AH9:AL10"/>
    <mergeCell ref="AF9:AF11"/>
    <mergeCell ref="AG9:AG11"/>
    <mergeCell ref="I10:J10"/>
    <mergeCell ref="K10:L10"/>
  </mergeCells>
  <conditionalFormatting sqref="G12:AD16 G53:AD53 G18:AD33 G35:AD45 G47:AD50">
    <cfRule type="cellIs" dxfId="11" priority="6" operator="equal">
      <formula>"E"</formula>
    </cfRule>
    <cfRule type="cellIs" dxfId="10" priority="7" operator="equal">
      <formula>"P"</formula>
    </cfRule>
  </conditionalFormatting>
  <conditionalFormatting sqref="W14:W15">
    <cfRule type="dataBar" priority="3">
      <dataBar>
        <cfvo type="min"/>
        <cfvo type="max"/>
        <color rgb="FF638EC6"/>
      </dataBar>
      <extLst>
        <ext xmlns:x14="http://schemas.microsoft.com/office/spreadsheetml/2009/9/main" uri="{B025F937-C7B1-47D3-B67F-A62EFF666E3E}">
          <x14:id>{433118AB-E506-47FD-B550-229DD4CE2394}</x14:id>
        </ext>
      </extLst>
    </cfRule>
  </conditionalFormatting>
  <conditionalFormatting sqref="A12:A17">
    <cfRule type="colorScale" priority="2">
      <colorScale>
        <cfvo type="min"/>
        <cfvo type="percentile" val="50"/>
        <cfvo type="max"/>
        <color rgb="FFF8696B"/>
        <color rgb="FFFFEB84"/>
        <color rgb="FF63BE7B"/>
      </colorScale>
    </cfRule>
  </conditionalFormatting>
  <conditionalFormatting sqref="A12:A51">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ignoredErrors>
    <ignoredError sqref="AL17 AL34 AL46" formula="1"/>
  </ignoredErrors>
  <drawing r:id="rId2"/>
  <legacyDrawing r:id="rId3"/>
  <extLst>
    <ext xmlns:x14="http://schemas.microsoft.com/office/spreadsheetml/2009/9/main" uri="{78C0D931-6437-407d-A8EE-F0AAD7539E65}">
      <x14:conditionalFormattings>
        <x14:conditionalFormatting xmlns:xm="http://schemas.microsoft.com/office/excel/2006/main">
          <x14:cfRule type="dataBar" id="{433118AB-E506-47FD-B550-229DD4CE2394}">
            <x14:dataBar minLength="0" maxLength="100" gradient="0">
              <x14:cfvo type="autoMin"/>
              <x14:cfvo type="autoMax"/>
              <x14:negativeFillColor rgb="FFFF0000"/>
              <x14:axisColor rgb="FF000000"/>
            </x14:dataBar>
          </x14:cfRule>
          <xm:sqref>W14:W15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4299"/>
  <sheetViews>
    <sheetView showGridLines="0" topLeftCell="A7" zoomScale="60" zoomScaleNormal="60" workbookViewId="0">
      <selection activeCell="A7" sqref="A7:AM7"/>
    </sheetView>
  </sheetViews>
  <sheetFormatPr baseColWidth="10" defaultRowHeight="15" x14ac:dyDescent="0.25"/>
  <cols>
    <col min="1" max="1" width="11.42578125" style="11"/>
    <col min="2" max="2" width="32.85546875" style="11" customWidth="1"/>
    <col min="3" max="3" width="33.42578125" style="52" customWidth="1"/>
    <col min="4" max="4" width="66.42578125" style="143" customWidth="1"/>
    <col min="5" max="5" width="26.5703125" style="52" customWidth="1"/>
    <col min="6" max="6" width="17.42578125" style="52" customWidth="1"/>
    <col min="7" max="7" width="18.42578125" style="52" customWidth="1"/>
    <col min="8" max="31" width="2.85546875" style="53" customWidth="1"/>
    <col min="32" max="32" width="16.85546875" style="52" customWidth="1"/>
    <col min="33" max="33" width="22.140625" style="52" bestFit="1" customWidth="1"/>
    <col min="34" max="34" width="11.42578125" style="52"/>
    <col min="35" max="35" width="3.42578125" style="53" customWidth="1"/>
    <col min="36" max="36" width="3.28515625" style="53" customWidth="1"/>
    <col min="37" max="37" width="16.42578125" style="53" bestFit="1" customWidth="1"/>
    <col min="38" max="38" width="15.7109375" style="53" customWidth="1"/>
    <col min="39" max="39" width="19" style="53" customWidth="1"/>
    <col min="40" max="45" width="11.42578125" style="11"/>
    <col min="46" max="46" width="0.42578125" style="11" customWidth="1"/>
    <col min="47" max="47" width="10" style="11" hidden="1" customWidth="1"/>
    <col min="48" max="50" width="11.42578125" style="11" hidden="1" customWidth="1"/>
    <col min="51" max="16384" width="11.42578125" style="11"/>
  </cols>
  <sheetData>
    <row r="1" spans="1:39" s="54" customFormat="1" x14ac:dyDescent="0.25">
      <c r="D1" s="133"/>
    </row>
    <row r="2" spans="1:39" s="54" customFormat="1" x14ac:dyDescent="0.25">
      <c r="D2" s="133"/>
    </row>
    <row r="3" spans="1:39" s="54" customFormat="1" x14ac:dyDescent="0.25">
      <c r="D3" s="133"/>
    </row>
    <row r="4" spans="1:39" s="54" customFormat="1" x14ac:dyDescent="0.25">
      <c r="D4" s="133"/>
    </row>
    <row r="5" spans="1:39" s="54" customFormat="1" x14ac:dyDescent="0.25">
      <c r="D5" s="133"/>
    </row>
    <row r="6" spans="1:39" s="54" customFormat="1" ht="55.5" customHeight="1" x14ac:dyDescent="0.25">
      <c r="D6" s="133"/>
    </row>
    <row r="7" spans="1:39" s="54" customFormat="1" ht="63.75" customHeight="1" x14ac:dyDescent="0.25">
      <c r="A7" s="385" t="s">
        <v>233</v>
      </c>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row>
    <row r="8" spans="1:39" s="54" customFormat="1" ht="15.75" customHeight="1" thickBot="1" x14ac:dyDescent="0.3">
      <c r="D8" s="133"/>
    </row>
    <row r="9" spans="1:39" s="67" customFormat="1" ht="12.75" x14ac:dyDescent="0.25">
      <c r="A9" s="366" t="s">
        <v>0</v>
      </c>
      <c r="B9" s="386" t="s">
        <v>2</v>
      </c>
      <c r="C9" s="386" t="s">
        <v>3</v>
      </c>
      <c r="D9" s="386" t="s">
        <v>1</v>
      </c>
      <c r="E9" s="386" t="s">
        <v>4</v>
      </c>
      <c r="F9" s="386" t="s">
        <v>144</v>
      </c>
      <c r="G9" s="386" t="s">
        <v>177</v>
      </c>
      <c r="H9" s="317" t="s">
        <v>10</v>
      </c>
      <c r="I9" s="318"/>
      <c r="J9" s="318"/>
      <c r="K9" s="318"/>
      <c r="L9" s="318"/>
      <c r="M9" s="319"/>
      <c r="N9" s="317" t="s">
        <v>16</v>
      </c>
      <c r="O9" s="318"/>
      <c r="P9" s="318"/>
      <c r="Q9" s="318"/>
      <c r="R9" s="318"/>
      <c r="S9" s="319"/>
      <c r="T9" s="317" t="s">
        <v>18</v>
      </c>
      <c r="U9" s="318"/>
      <c r="V9" s="318"/>
      <c r="W9" s="318"/>
      <c r="X9" s="318"/>
      <c r="Y9" s="319"/>
      <c r="Z9" s="317" t="s">
        <v>22</v>
      </c>
      <c r="AA9" s="318"/>
      <c r="AB9" s="318"/>
      <c r="AC9" s="318"/>
      <c r="AD9" s="318"/>
      <c r="AE9" s="319"/>
      <c r="AF9" s="324" t="s">
        <v>23</v>
      </c>
      <c r="AG9" s="336" t="s">
        <v>25</v>
      </c>
      <c r="AH9" s="339" t="s">
        <v>26</v>
      </c>
      <c r="AI9" s="330" t="s">
        <v>24</v>
      </c>
      <c r="AJ9" s="331"/>
      <c r="AK9" s="331"/>
      <c r="AL9" s="331"/>
      <c r="AM9" s="332"/>
    </row>
    <row r="10" spans="1:39" s="68" customFormat="1" ht="15" customHeight="1" x14ac:dyDescent="0.2">
      <c r="A10" s="367"/>
      <c r="B10" s="387"/>
      <c r="C10" s="387"/>
      <c r="D10" s="387"/>
      <c r="E10" s="387"/>
      <c r="F10" s="387"/>
      <c r="G10" s="387"/>
      <c r="H10" s="320" t="s">
        <v>7</v>
      </c>
      <c r="I10" s="321"/>
      <c r="J10" s="321" t="s">
        <v>8</v>
      </c>
      <c r="K10" s="321"/>
      <c r="L10" s="321" t="s">
        <v>9</v>
      </c>
      <c r="M10" s="323"/>
      <c r="N10" s="320" t="s">
        <v>11</v>
      </c>
      <c r="O10" s="321"/>
      <c r="P10" s="321" t="s">
        <v>12</v>
      </c>
      <c r="Q10" s="321"/>
      <c r="R10" s="321" t="s">
        <v>13</v>
      </c>
      <c r="S10" s="323"/>
      <c r="T10" s="320" t="s">
        <v>14</v>
      </c>
      <c r="U10" s="321"/>
      <c r="V10" s="321" t="s">
        <v>15</v>
      </c>
      <c r="W10" s="321"/>
      <c r="X10" s="321" t="s">
        <v>17</v>
      </c>
      <c r="Y10" s="323"/>
      <c r="Z10" s="320" t="s">
        <v>19</v>
      </c>
      <c r="AA10" s="321"/>
      <c r="AB10" s="321" t="s">
        <v>20</v>
      </c>
      <c r="AC10" s="321"/>
      <c r="AD10" s="321" t="s">
        <v>21</v>
      </c>
      <c r="AE10" s="323"/>
      <c r="AF10" s="325"/>
      <c r="AG10" s="337"/>
      <c r="AH10" s="340"/>
      <c r="AI10" s="333"/>
      <c r="AJ10" s="334"/>
      <c r="AK10" s="334"/>
      <c r="AL10" s="334"/>
      <c r="AM10" s="335"/>
    </row>
    <row r="11" spans="1:39" s="68" customFormat="1" ht="39" customHeight="1" thickBot="1" x14ac:dyDescent="0.25">
      <c r="A11" s="368"/>
      <c r="B11" s="387"/>
      <c r="C11" s="387"/>
      <c r="D11" s="387"/>
      <c r="E11" s="387"/>
      <c r="F11" s="387"/>
      <c r="G11" s="387"/>
      <c r="H11" s="69" t="s">
        <v>5</v>
      </c>
      <c r="I11" s="70" t="s">
        <v>6</v>
      </c>
      <c r="J11" s="70" t="s">
        <v>5</v>
      </c>
      <c r="K11" s="70" t="s">
        <v>6</v>
      </c>
      <c r="L11" s="70" t="s">
        <v>5</v>
      </c>
      <c r="M11" s="71" t="s">
        <v>6</v>
      </c>
      <c r="N11" s="69" t="s">
        <v>5</v>
      </c>
      <c r="O11" s="70" t="s">
        <v>6</v>
      </c>
      <c r="P11" s="70" t="s">
        <v>5</v>
      </c>
      <c r="Q11" s="70" t="s">
        <v>6</v>
      </c>
      <c r="R11" s="70" t="s">
        <v>5</v>
      </c>
      <c r="S11" s="71" t="s">
        <v>6</v>
      </c>
      <c r="T11" s="69" t="s">
        <v>5</v>
      </c>
      <c r="U11" s="70" t="s">
        <v>6</v>
      </c>
      <c r="V11" s="70" t="s">
        <v>5</v>
      </c>
      <c r="W11" s="70" t="s">
        <v>6</v>
      </c>
      <c r="X11" s="70" t="s">
        <v>5</v>
      </c>
      <c r="Y11" s="71" t="s">
        <v>6</v>
      </c>
      <c r="Z11" s="69" t="s">
        <v>5</v>
      </c>
      <c r="AA11" s="70" t="s">
        <v>6</v>
      </c>
      <c r="AB11" s="70" t="s">
        <v>5</v>
      </c>
      <c r="AC11" s="70" t="s">
        <v>6</v>
      </c>
      <c r="AD11" s="70" t="s">
        <v>5</v>
      </c>
      <c r="AE11" s="71" t="s">
        <v>6</v>
      </c>
      <c r="AF11" s="326"/>
      <c r="AG11" s="338"/>
      <c r="AH11" s="341"/>
      <c r="AI11" s="69" t="s">
        <v>5</v>
      </c>
      <c r="AJ11" s="70" t="s">
        <v>6</v>
      </c>
      <c r="AK11" s="70" t="s">
        <v>135</v>
      </c>
      <c r="AL11" s="81" t="s">
        <v>136</v>
      </c>
      <c r="AM11" s="82" t="s">
        <v>137</v>
      </c>
    </row>
    <row r="12" spans="1:39" s="112" customFormat="1" ht="30" customHeight="1" thickBot="1" x14ac:dyDescent="0.25">
      <c r="A12" s="354" t="s">
        <v>27</v>
      </c>
      <c r="B12" s="369" t="s">
        <v>214</v>
      </c>
      <c r="C12" s="388" t="s">
        <v>215</v>
      </c>
      <c r="D12" s="134" t="s">
        <v>175</v>
      </c>
      <c r="E12" s="115" t="s">
        <v>176</v>
      </c>
      <c r="F12" s="115" t="s">
        <v>176</v>
      </c>
      <c r="G12" s="116">
        <v>43146</v>
      </c>
      <c r="H12" s="105"/>
      <c r="I12" s="105"/>
      <c r="J12" s="105"/>
      <c r="K12" s="105"/>
      <c r="L12" s="105"/>
      <c r="M12" s="106"/>
      <c r="N12" s="107"/>
      <c r="O12" s="105"/>
      <c r="P12" s="105"/>
      <c r="Q12" s="105"/>
      <c r="R12" s="105"/>
      <c r="S12" s="106"/>
      <c r="T12" s="107"/>
      <c r="U12" s="105"/>
      <c r="V12" s="105"/>
      <c r="W12" s="105"/>
      <c r="X12" s="105"/>
      <c r="Y12" s="106"/>
      <c r="Z12" s="107"/>
      <c r="AA12" s="105"/>
      <c r="AB12" s="105"/>
      <c r="AC12" s="105"/>
      <c r="AD12" s="105"/>
      <c r="AE12" s="106"/>
      <c r="AF12" s="108"/>
      <c r="AG12" s="104"/>
      <c r="AH12" s="109"/>
      <c r="AI12" s="110"/>
      <c r="AJ12" s="111"/>
      <c r="AK12" s="111"/>
      <c r="AL12" s="104"/>
      <c r="AM12" s="109"/>
    </row>
    <row r="13" spans="1:39" ht="30" customHeight="1" x14ac:dyDescent="0.25">
      <c r="A13" s="355"/>
      <c r="B13" s="369"/>
      <c r="C13" s="388"/>
      <c r="D13" s="135" t="s">
        <v>194</v>
      </c>
      <c r="E13" s="100"/>
      <c r="F13" s="100"/>
      <c r="G13" s="100"/>
      <c r="H13" s="99" t="s">
        <v>5</v>
      </c>
      <c r="I13" s="56" t="s">
        <v>6</v>
      </c>
      <c r="J13" s="56"/>
      <c r="K13" s="56"/>
      <c r="L13" s="56"/>
      <c r="M13" s="57"/>
      <c r="N13" s="55"/>
      <c r="O13" s="56"/>
      <c r="P13" s="56"/>
      <c r="Q13" s="56"/>
      <c r="R13" s="56"/>
      <c r="S13" s="57"/>
      <c r="T13" s="55"/>
      <c r="U13" s="56"/>
      <c r="V13" s="56"/>
      <c r="W13" s="56"/>
      <c r="X13" s="56"/>
      <c r="Y13" s="57"/>
      <c r="Z13" s="55"/>
      <c r="AA13" s="56"/>
      <c r="AB13" s="56"/>
      <c r="AC13" s="56"/>
      <c r="AD13" s="56"/>
      <c r="AE13" s="57"/>
      <c r="AF13" s="5"/>
      <c r="AG13" s="3"/>
      <c r="AH13" s="6"/>
      <c r="AI13" s="7">
        <f t="shared" ref="AI13:AI45" si="0">COUNTIF(H13:AE13,"P")</f>
        <v>1</v>
      </c>
      <c r="AJ13" s="8">
        <f t="shared" ref="AJ13:AJ45" si="1">COUNTIF(H13:AE13,"E")</f>
        <v>1</v>
      </c>
      <c r="AK13" s="9">
        <f>IFERROR(AJ13/AJ13,0)</f>
        <v>1</v>
      </c>
      <c r="AL13" s="9"/>
      <c r="AM13" s="10">
        <f>IF(AJ13=0,"0%",AL13/AK13)</f>
        <v>0</v>
      </c>
    </row>
    <row r="14" spans="1:39" ht="30" x14ac:dyDescent="0.25">
      <c r="A14" s="355"/>
      <c r="B14" s="369"/>
      <c r="C14" s="388"/>
      <c r="D14" s="136" t="s">
        <v>204</v>
      </c>
      <c r="E14" s="100"/>
      <c r="F14" s="120"/>
      <c r="G14" s="119"/>
      <c r="H14" s="121"/>
      <c r="I14" s="59"/>
      <c r="J14" s="59"/>
      <c r="K14" s="59"/>
      <c r="L14" s="59"/>
      <c r="M14" s="60"/>
      <c r="N14" s="58"/>
      <c r="O14" s="59"/>
      <c r="P14" s="59"/>
      <c r="Q14" s="59"/>
      <c r="R14" s="59"/>
      <c r="S14" s="60"/>
      <c r="T14" s="58"/>
      <c r="U14" s="59"/>
      <c r="V14" s="59"/>
      <c r="W14" s="59"/>
      <c r="X14" s="59"/>
      <c r="Y14" s="60"/>
      <c r="Z14" s="58"/>
      <c r="AA14" s="59"/>
      <c r="AB14" s="59"/>
      <c r="AC14" s="59"/>
      <c r="AD14" s="59"/>
      <c r="AE14" s="60"/>
      <c r="AF14" s="35"/>
      <c r="AG14" s="125"/>
      <c r="AH14" s="36"/>
      <c r="AI14" s="98"/>
      <c r="AJ14" s="38"/>
      <c r="AK14" s="39"/>
      <c r="AL14" s="39"/>
      <c r="AM14" s="40"/>
    </row>
    <row r="15" spans="1:39" x14ac:dyDescent="0.25">
      <c r="A15" s="355"/>
      <c r="B15" s="369"/>
      <c r="C15" s="388"/>
      <c r="D15" s="137" t="s">
        <v>208</v>
      </c>
      <c r="E15" s="100"/>
      <c r="F15" s="120"/>
      <c r="G15" s="119"/>
      <c r="H15" s="121"/>
      <c r="I15" s="59"/>
      <c r="J15" s="59"/>
      <c r="K15" s="59"/>
      <c r="L15" s="59"/>
      <c r="M15" s="60"/>
      <c r="N15" s="58"/>
      <c r="O15" s="59"/>
      <c r="P15" s="59"/>
      <c r="Q15" s="59"/>
      <c r="R15" s="59"/>
      <c r="S15" s="60"/>
      <c r="T15" s="58"/>
      <c r="U15" s="59"/>
      <c r="V15" s="59"/>
      <c r="W15" s="59"/>
      <c r="X15" s="59"/>
      <c r="Y15" s="60"/>
      <c r="Z15" s="58"/>
      <c r="AA15" s="59"/>
      <c r="AB15" s="59"/>
      <c r="AC15" s="59"/>
      <c r="AD15" s="59"/>
      <c r="AE15" s="60"/>
      <c r="AF15" s="35"/>
      <c r="AG15" s="125"/>
      <c r="AH15" s="36"/>
      <c r="AI15" s="98"/>
      <c r="AJ15" s="38"/>
      <c r="AK15" s="39"/>
      <c r="AL15" s="39"/>
      <c r="AM15" s="40"/>
    </row>
    <row r="16" spans="1:39" ht="30" x14ac:dyDescent="0.25">
      <c r="A16" s="355"/>
      <c r="B16" s="370"/>
      <c r="C16" s="389"/>
      <c r="D16" s="135" t="s">
        <v>211</v>
      </c>
      <c r="E16" s="144" t="s">
        <v>176</v>
      </c>
      <c r="F16" s="120"/>
      <c r="G16" s="119"/>
      <c r="H16" s="121"/>
      <c r="I16" s="59"/>
      <c r="J16" s="59"/>
      <c r="K16" s="59"/>
      <c r="L16" s="59"/>
      <c r="M16" s="60"/>
      <c r="N16" s="58"/>
      <c r="O16" s="59"/>
      <c r="P16" s="59"/>
      <c r="Q16" s="59"/>
      <c r="R16" s="59"/>
      <c r="S16" s="60"/>
      <c r="T16" s="58"/>
      <c r="U16" s="59"/>
      <c r="V16" s="59"/>
      <c r="W16" s="59"/>
      <c r="X16" s="59"/>
      <c r="Y16" s="60"/>
      <c r="Z16" s="58"/>
      <c r="AA16" s="59"/>
      <c r="AB16" s="59"/>
      <c r="AC16" s="59"/>
      <c r="AD16" s="59"/>
      <c r="AE16" s="60"/>
      <c r="AF16" s="35"/>
      <c r="AG16" s="124"/>
      <c r="AH16" s="36"/>
      <c r="AI16" s="98"/>
      <c r="AJ16" s="38"/>
      <c r="AK16" s="39"/>
      <c r="AL16" s="39"/>
      <c r="AM16" s="40"/>
    </row>
    <row r="17" spans="1:39" ht="45" customHeight="1" x14ac:dyDescent="0.25">
      <c r="A17" s="355"/>
      <c r="B17" s="372" t="s">
        <v>209</v>
      </c>
      <c r="C17" s="390" t="s">
        <v>205</v>
      </c>
      <c r="D17" s="145" t="s">
        <v>206</v>
      </c>
      <c r="E17" s="100"/>
      <c r="F17" s="120"/>
      <c r="G17" s="119"/>
      <c r="H17" s="121"/>
      <c r="I17" s="59"/>
      <c r="J17" s="59"/>
      <c r="K17" s="59"/>
      <c r="L17" s="59"/>
      <c r="M17" s="60"/>
      <c r="N17" s="58"/>
      <c r="O17" s="59"/>
      <c r="P17" s="59"/>
      <c r="Q17" s="59"/>
      <c r="R17" s="59"/>
      <c r="S17" s="60"/>
      <c r="T17" s="58"/>
      <c r="U17" s="59"/>
      <c r="V17" s="59"/>
      <c r="W17" s="59"/>
      <c r="X17" s="59"/>
      <c r="Y17" s="60"/>
      <c r="Z17" s="58"/>
      <c r="AA17" s="59"/>
      <c r="AB17" s="59"/>
      <c r="AC17" s="59"/>
      <c r="AD17" s="59"/>
      <c r="AE17" s="60"/>
      <c r="AF17" s="35"/>
      <c r="AG17" s="117"/>
      <c r="AH17" s="36"/>
      <c r="AI17" s="98"/>
      <c r="AJ17" s="38"/>
      <c r="AK17" s="39"/>
      <c r="AL17" s="39"/>
      <c r="AM17" s="40"/>
    </row>
    <row r="18" spans="1:39" ht="95.25" customHeight="1" x14ac:dyDescent="0.25">
      <c r="A18" s="355"/>
      <c r="B18" s="373"/>
      <c r="C18" s="390"/>
      <c r="D18" s="146" t="s">
        <v>210</v>
      </c>
      <c r="E18" s="34"/>
      <c r="F18" s="34"/>
      <c r="G18" s="97"/>
      <c r="H18" s="58"/>
      <c r="I18" s="59"/>
      <c r="J18" s="59"/>
      <c r="K18" s="59"/>
      <c r="L18" s="59"/>
      <c r="M18" s="60"/>
      <c r="N18" s="58"/>
      <c r="O18" s="59"/>
      <c r="P18" s="59"/>
      <c r="Q18" s="59"/>
      <c r="R18" s="59"/>
      <c r="S18" s="60"/>
      <c r="T18" s="58"/>
      <c r="U18" s="59"/>
      <c r="V18" s="59"/>
      <c r="W18" s="59"/>
      <c r="X18" s="59"/>
      <c r="Y18" s="60"/>
      <c r="Z18" s="58"/>
      <c r="AA18" s="59"/>
      <c r="AB18" s="59"/>
      <c r="AC18" s="59"/>
      <c r="AD18" s="59"/>
      <c r="AE18" s="60"/>
      <c r="AF18" s="35"/>
      <c r="AG18" s="33"/>
      <c r="AH18" s="36"/>
      <c r="AI18" s="98"/>
      <c r="AJ18" s="38"/>
      <c r="AK18" s="39"/>
      <c r="AL18" s="39"/>
      <c r="AM18" s="40"/>
    </row>
    <row r="19" spans="1:39" ht="30" x14ac:dyDescent="0.25">
      <c r="A19" s="355"/>
      <c r="B19" s="373"/>
      <c r="C19" s="390"/>
      <c r="D19" s="147" t="s">
        <v>207</v>
      </c>
      <c r="E19" s="34"/>
      <c r="F19" s="34"/>
      <c r="G19" s="97"/>
      <c r="H19" s="58"/>
      <c r="I19" s="59"/>
      <c r="J19" s="59"/>
      <c r="K19" s="59"/>
      <c r="L19" s="59"/>
      <c r="M19" s="60"/>
      <c r="N19" s="58"/>
      <c r="O19" s="59"/>
      <c r="P19" s="59"/>
      <c r="Q19" s="59"/>
      <c r="R19" s="59"/>
      <c r="S19" s="60"/>
      <c r="T19" s="58"/>
      <c r="U19" s="59"/>
      <c r="V19" s="59"/>
      <c r="W19" s="59"/>
      <c r="X19" s="59"/>
      <c r="Y19" s="60"/>
      <c r="Z19" s="58"/>
      <c r="AA19" s="59"/>
      <c r="AB19" s="59"/>
      <c r="AC19" s="59"/>
      <c r="AD19" s="59"/>
      <c r="AE19" s="60"/>
      <c r="AF19" s="35"/>
      <c r="AG19" s="33"/>
      <c r="AH19" s="36"/>
      <c r="AI19" s="98"/>
      <c r="AJ19" s="38"/>
      <c r="AK19" s="39"/>
      <c r="AL19" s="39"/>
      <c r="AM19" s="40"/>
    </row>
    <row r="20" spans="1:39" ht="35.25" customHeight="1" x14ac:dyDescent="0.25">
      <c r="A20" s="355"/>
      <c r="B20" s="373"/>
      <c r="C20" s="390"/>
      <c r="D20" s="113" t="s">
        <v>213</v>
      </c>
      <c r="E20" s="34"/>
      <c r="F20" s="34"/>
      <c r="G20" s="97"/>
      <c r="H20" s="58"/>
      <c r="I20" s="59"/>
      <c r="J20" s="59"/>
      <c r="K20" s="59"/>
      <c r="L20" s="59"/>
      <c r="M20" s="60"/>
      <c r="N20" s="58"/>
      <c r="O20" s="59"/>
      <c r="P20" s="59"/>
      <c r="Q20" s="59"/>
      <c r="R20" s="59"/>
      <c r="S20" s="60"/>
      <c r="T20" s="58"/>
      <c r="U20" s="59"/>
      <c r="V20" s="59"/>
      <c r="W20" s="59"/>
      <c r="X20" s="59"/>
      <c r="Y20" s="60"/>
      <c r="Z20" s="58"/>
      <c r="AA20" s="59"/>
      <c r="AB20" s="59"/>
      <c r="AC20" s="59"/>
      <c r="AD20" s="59"/>
      <c r="AE20" s="60"/>
      <c r="AF20" s="35"/>
      <c r="AG20" s="33"/>
      <c r="AH20" s="36"/>
      <c r="AI20" s="98"/>
      <c r="AJ20" s="38"/>
      <c r="AK20" s="39"/>
      <c r="AL20" s="39"/>
      <c r="AM20" s="40"/>
    </row>
    <row r="21" spans="1:39" ht="45" x14ac:dyDescent="0.25">
      <c r="A21" s="355"/>
      <c r="B21" s="373"/>
      <c r="C21" s="390"/>
      <c r="D21" s="103" t="s">
        <v>212</v>
      </c>
      <c r="E21" s="89"/>
      <c r="F21" s="89"/>
      <c r="G21" s="27"/>
      <c r="H21" s="62" t="s">
        <v>5</v>
      </c>
      <c r="I21" s="63"/>
      <c r="J21" s="63" t="s">
        <v>5</v>
      </c>
      <c r="K21" s="63"/>
      <c r="L21" s="63" t="s">
        <v>5</v>
      </c>
      <c r="M21" s="64"/>
      <c r="N21" s="62" t="s">
        <v>5</v>
      </c>
      <c r="O21" s="63"/>
      <c r="P21" s="63" t="s">
        <v>5</v>
      </c>
      <c r="Q21" s="63"/>
      <c r="R21" s="63" t="s">
        <v>5</v>
      </c>
      <c r="S21" s="64"/>
      <c r="T21" s="62" t="s">
        <v>5</v>
      </c>
      <c r="U21" s="63"/>
      <c r="V21" s="63" t="s">
        <v>5</v>
      </c>
      <c r="W21" s="63"/>
      <c r="X21" s="63" t="s">
        <v>5</v>
      </c>
      <c r="Y21" s="64"/>
      <c r="Z21" s="62" t="s">
        <v>5</v>
      </c>
      <c r="AA21" s="63"/>
      <c r="AB21" s="63" t="s">
        <v>5</v>
      </c>
      <c r="AC21" s="63"/>
      <c r="AD21" s="63" t="s">
        <v>5</v>
      </c>
      <c r="AE21" s="64"/>
      <c r="AF21" s="24" t="s">
        <v>73</v>
      </c>
      <c r="AG21" s="22"/>
      <c r="AH21" s="25" t="s">
        <v>40</v>
      </c>
      <c r="AI21" s="29">
        <f t="shared" si="0"/>
        <v>12</v>
      </c>
      <c r="AJ21" s="30">
        <f t="shared" si="1"/>
        <v>0</v>
      </c>
      <c r="AK21" s="26">
        <f t="shared" ref="AK21:AK45" si="2">IFERROR(AJ21/AJ21,0)</f>
        <v>0</v>
      </c>
      <c r="AL21" s="26"/>
      <c r="AM21" s="31" t="str">
        <f t="shared" ref="AM21:AM45" si="3">IF(AJ21=0,"0%",AL21/AK21)</f>
        <v>0%</v>
      </c>
    </row>
    <row r="22" spans="1:39" ht="15.75" thickBot="1" x14ac:dyDescent="0.3">
      <c r="A22" s="356"/>
      <c r="B22" s="93"/>
      <c r="C22" s="357" t="s">
        <v>138</v>
      </c>
      <c r="D22" s="357"/>
      <c r="E22" s="357"/>
      <c r="F22" s="357"/>
      <c r="G22" s="357"/>
      <c r="H22" s="357"/>
      <c r="I22" s="357"/>
      <c r="J22" s="357"/>
      <c r="K22" s="357"/>
      <c r="L22" s="357"/>
      <c r="M22" s="357"/>
      <c r="N22" s="357"/>
      <c r="O22" s="357"/>
      <c r="P22" s="357"/>
      <c r="Q22" s="357"/>
      <c r="R22" s="357"/>
      <c r="S22" s="357"/>
      <c r="T22" s="357"/>
      <c r="U22" s="357"/>
      <c r="V22" s="357"/>
      <c r="W22" s="357"/>
      <c r="X22" s="357"/>
      <c r="Y22" s="357"/>
      <c r="Z22" s="357"/>
      <c r="AA22" s="357"/>
      <c r="AB22" s="357"/>
      <c r="AC22" s="357"/>
      <c r="AD22" s="357"/>
      <c r="AE22" s="357"/>
      <c r="AF22" s="357"/>
      <c r="AG22" s="357"/>
      <c r="AH22" s="357"/>
      <c r="AI22" s="357"/>
      <c r="AJ22" s="357"/>
      <c r="AK22" s="357"/>
      <c r="AL22" s="85">
        <f>SUM(AL13:AL21)</f>
        <v>0</v>
      </c>
      <c r="AM22" s="74">
        <f>SUM(AM13:AM21)</f>
        <v>0</v>
      </c>
    </row>
    <row r="23" spans="1:39" s="122" customFormat="1" ht="44.25" customHeight="1" x14ac:dyDescent="0.25">
      <c r="A23" s="374" t="s">
        <v>28</v>
      </c>
      <c r="B23" s="376" t="s">
        <v>223</v>
      </c>
      <c r="C23" s="376" t="s">
        <v>180</v>
      </c>
      <c r="D23" s="137" t="s">
        <v>182</v>
      </c>
      <c r="E23" s="91" t="s">
        <v>183</v>
      </c>
      <c r="F23" s="34"/>
      <c r="G23" s="117"/>
      <c r="H23" s="58" t="s">
        <v>5</v>
      </c>
      <c r="I23" s="59"/>
      <c r="J23" s="59" t="s">
        <v>5</v>
      </c>
      <c r="K23" s="59"/>
      <c r="L23" s="59" t="s">
        <v>5</v>
      </c>
      <c r="M23" s="60"/>
      <c r="N23" s="58" t="s">
        <v>5</v>
      </c>
      <c r="O23" s="59"/>
      <c r="P23" s="59" t="s">
        <v>5</v>
      </c>
      <c r="Q23" s="59"/>
      <c r="R23" s="59" t="s">
        <v>5</v>
      </c>
      <c r="S23" s="60"/>
      <c r="T23" s="58" t="s">
        <v>5</v>
      </c>
      <c r="U23" s="59"/>
      <c r="V23" s="59" t="s">
        <v>5</v>
      </c>
      <c r="W23" s="59"/>
      <c r="X23" s="59" t="s">
        <v>5</v>
      </c>
      <c r="Y23" s="60"/>
      <c r="Z23" s="58" t="s">
        <v>5</v>
      </c>
      <c r="AA23" s="59"/>
      <c r="AB23" s="59" t="s">
        <v>5</v>
      </c>
      <c r="AC23" s="59"/>
      <c r="AD23" s="59" t="s">
        <v>5</v>
      </c>
      <c r="AE23" s="60"/>
      <c r="AF23" s="35" t="s">
        <v>36</v>
      </c>
      <c r="AG23" s="117"/>
      <c r="AH23" s="36"/>
      <c r="AI23" s="37">
        <f>COUNTIF(H23:AE23,"P")</f>
        <v>12</v>
      </c>
      <c r="AJ23" s="38">
        <f>COUNTIF(H23:AE23,"E")</f>
        <v>0</v>
      </c>
      <c r="AK23" s="39">
        <f>IFERROR(AJ23/AJ23,0)</f>
        <v>0</v>
      </c>
      <c r="AL23" s="39"/>
      <c r="AM23" s="40" t="str">
        <f>IF(AJ23=0,"0%",AL23/AK23)</f>
        <v>0%</v>
      </c>
    </row>
    <row r="24" spans="1:39" ht="118.5" customHeight="1" x14ac:dyDescent="0.25">
      <c r="A24" s="375"/>
      <c r="B24" s="377"/>
      <c r="C24" s="377"/>
      <c r="D24" s="113" t="s">
        <v>220</v>
      </c>
      <c r="E24" s="91" t="s">
        <v>181</v>
      </c>
      <c r="F24" s="34"/>
      <c r="G24" s="33" t="s">
        <v>34</v>
      </c>
      <c r="H24" s="58" t="s">
        <v>5</v>
      </c>
      <c r="I24" s="59"/>
      <c r="J24" s="59" t="s">
        <v>5</v>
      </c>
      <c r="K24" s="59"/>
      <c r="L24" s="59" t="s">
        <v>5</v>
      </c>
      <c r="M24" s="60"/>
      <c r="N24" s="58" t="s">
        <v>5</v>
      </c>
      <c r="O24" s="59"/>
      <c r="P24" s="59" t="s">
        <v>5</v>
      </c>
      <c r="Q24" s="59"/>
      <c r="R24" s="59" t="s">
        <v>5</v>
      </c>
      <c r="S24" s="60"/>
      <c r="T24" s="58" t="s">
        <v>5</v>
      </c>
      <c r="U24" s="59"/>
      <c r="V24" s="59" t="s">
        <v>5</v>
      </c>
      <c r="W24" s="59"/>
      <c r="X24" s="59" t="s">
        <v>5</v>
      </c>
      <c r="Y24" s="60"/>
      <c r="Z24" s="58" t="s">
        <v>5</v>
      </c>
      <c r="AA24" s="59"/>
      <c r="AB24" s="59" t="s">
        <v>5</v>
      </c>
      <c r="AC24" s="59"/>
      <c r="AD24" s="59" t="s">
        <v>5</v>
      </c>
      <c r="AE24" s="60"/>
      <c r="AF24" s="35" t="s">
        <v>36</v>
      </c>
      <c r="AG24" s="33"/>
      <c r="AH24" s="36"/>
      <c r="AI24" s="37">
        <f t="shared" si="0"/>
        <v>12</v>
      </c>
      <c r="AJ24" s="38">
        <f t="shared" si="1"/>
        <v>0</v>
      </c>
      <c r="AK24" s="39">
        <f t="shared" si="2"/>
        <v>0</v>
      </c>
      <c r="AL24" s="39"/>
      <c r="AM24" s="40" t="str">
        <f t="shared" si="3"/>
        <v>0%</v>
      </c>
    </row>
    <row r="25" spans="1:39" ht="40.5" customHeight="1" x14ac:dyDescent="0.25">
      <c r="A25" s="375"/>
      <c r="B25" s="377"/>
      <c r="C25" s="377"/>
      <c r="D25" s="137" t="s">
        <v>216</v>
      </c>
      <c r="E25" s="100"/>
      <c r="F25" s="13"/>
      <c r="G25" s="13" t="s">
        <v>49</v>
      </c>
      <c r="H25" s="58"/>
      <c r="I25" s="59"/>
      <c r="J25" s="59"/>
      <c r="K25" s="59"/>
      <c r="L25" s="59"/>
      <c r="M25" s="60"/>
      <c r="N25" s="58"/>
      <c r="O25" s="59"/>
      <c r="P25" s="59"/>
      <c r="Q25" s="59"/>
      <c r="R25" s="59"/>
      <c r="S25" s="60"/>
      <c r="T25" s="58"/>
      <c r="U25" s="59"/>
      <c r="V25" s="59"/>
      <c r="W25" s="59"/>
      <c r="X25" s="59"/>
      <c r="Y25" s="60"/>
      <c r="Z25" s="58"/>
      <c r="AA25" s="59"/>
      <c r="AB25" s="59"/>
      <c r="AC25" s="59"/>
      <c r="AD25" s="59"/>
      <c r="AE25" s="60"/>
      <c r="AF25" s="15"/>
      <c r="AG25" s="13"/>
      <c r="AH25" s="16"/>
      <c r="AI25" s="41">
        <f t="shared" si="0"/>
        <v>0</v>
      </c>
      <c r="AJ25" s="18">
        <f t="shared" si="1"/>
        <v>0</v>
      </c>
      <c r="AK25" s="19">
        <f t="shared" si="2"/>
        <v>0</v>
      </c>
      <c r="AL25" s="19"/>
      <c r="AM25" s="20" t="str">
        <f t="shared" si="3"/>
        <v>0%</v>
      </c>
    </row>
    <row r="26" spans="1:39" ht="30" x14ac:dyDescent="0.25">
      <c r="A26" s="375"/>
      <c r="B26" s="377"/>
      <c r="C26" s="377"/>
      <c r="D26" s="137" t="s">
        <v>217</v>
      </c>
      <c r="E26" s="118"/>
      <c r="F26" s="14"/>
      <c r="G26" s="13"/>
      <c r="H26" s="58"/>
      <c r="I26" s="59"/>
      <c r="J26" s="59"/>
      <c r="K26" s="59"/>
      <c r="L26" s="59"/>
      <c r="M26" s="60"/>
      <c r="N26" s="58"/>
      <c r="O26" s="59"/>
      <c r="P26" s="59"/>
      <c r="Q26" s="59"/>
      <c r="R26" s="59"/>
      <c r="S26" s="60"/>
      <c r="T26" s="58"/>
      <c r="U26" s="59"/>
      <c r="V26" s="59"/>
      <c r="W26" s="59"/>
      <c r="X26" s="59"/>
      <c r="Y26" s="60"/>
      <c r="Z26" s="58"/>
      <c r="AA26" s="59"/>
      <c r="AB26" s="59"/>
      <c r="AC26" s="59"/>
      <c r="AD26" s="59"/>
      <c r="AE26" s="60"/>
      <c r="AF26" s="15"/>
      <c r="AG26" s="13"/>
      <c r="AH26" s="16"/>
      <c r="AI26" s="41"/>
      <c r="AJ26" s="18"/>
      <c r="AK26" s="19"/>
      <c r="AL26" s="19"/>
      <c r="AM26" s="20"/>
    </row>
    <row r="27" spans="1:39" ht="30" x14ac:dyDescent="0.25">
      <c r="A27" s="375"/>
      <c r="B27" s="377"/>
      <c r="C27" s="377"/>
      <c r="D27" s="135" t="s">
        <v>218</v>
      </c>
      <c r="E27" s="118"/>
      <c r="F27" s="14"/>
      <c r="G27" s="13"/>
      <c r="H27" s="58"/>
      <c r="I27" s="59"/>
      <c r="J27" s="59"/>
      <c r="K27" s="59"/>
      <c r="L27" s="59"/>
      <c r="M27" s="60"/>
      <c r="N27" s="58"/>
      <c r="O27" s="59"/>
      <c r="P27" s="59"/>
      <c r="Q27" s="59"/>
      <c r="R27" s="59"/>
      <c r="S27" s="60"/>
      <c r="T27" s="58"/>
      <c r="U27" s="59"/>
      <c r="V27" s="59"/>
      <c r="W27" s="59"/>
      <c r="X27" s="59"/>
      <c r="Y27" s="60"/>
      <c r="Z27" s="58"/>
      <c r="AA27" s="59"/>
      <c r="AB27" s="59"/>
      <c r="AC27" s="59"/>
      <c r="AD27" s="59"/>
      <c r="AE27" s="60"/>
      <c r="AF27" s="15"/>
      <c r="AG27" s="13"/>
      <c r="AH27" s="16"/>
      <c r="AI27" s="41"/>
      <c r="AJ27" s="18"/>
      <c r="AK27" s="19"/>
      <c r="AL27" s="19"/>
      <c r="AM27" s="20"/>
    </row>
    <row r="28" spans="1:39" ht="36" customHeight="1" x14ac:dyDescent="0.25">
      <c r="A28" s="375"/>
      <c r="B28" s="377"/>
      <c r="C28" s="378"/>
      <c r="D28" s="113" t="s">
        <v>219</v>
      </c>
      <c r="E28" s="14"/>
      <c r="F28" s="14"/>
      <c r="G28" s="13"/>
      <c r="H28" s="58"/>
      <c r="I28" s="59"/>
      <c r="J28" s="59"/>
      <c r="K28" s="59"/>
      <c r="L28" s="59" t="s">
        <v>5</v>
      </c>
      <c r="M28" s="60"/>
      <c r="N28" s="58"/>
      <c r="O28" s="59"/>
      <c r="P28" s="59"/>
      <c r="Q28" s="59"/>
      <c r="R28" s="59" t="s">
        <v>5</v>
      </c>
      <c r="S28" s="60"/>
      <c r="T28" s="58"/>
      <c r="U28" s="59"/>
      <c r="V28" s="59"/>
      <c r="W28" s="59"/>
      <c r="X28" s="59" t="s">
        <v>5</v>
      </c>
      <c r="Y28" s="60"/>
      <c r="Z28" s="58"/>
      <c r="AA28" s="59"/>
      <c r="AB28" s="59"/>
      <c r="AC28" s="59"/>
      <c r="AD28" s="59" t="s">
        <v>5</v>
      </c>
      <c r="AE28" s="60"/>
      <c r="AF28" s="15" t="s">
        <v>82</v>
      </c>
      <c r="AG28" s="13"/>
      <c r="AH28" s="16"/>
      <c r="AI28" s="41">
        <f t="shared" si="0"/>
        <v>4</v>
      </c>
      <c r="AJ28" s="18">
        <f t="shared" si="1"/>
        <v>0</v>
      </c>
      <c r="AK28" s="19">
        <f t="shared" si="2"/>
        <v>0</v>
      </c>
      <c r="AL28" s="19"/>
      <c r="AM28" s="20" t="str">
        <f t="shared" si="3"/>
        <v>0%</v>
      </c>
    </row>
    <row r="29" spans="1:39" ht="45" x14ac:dyDescent="0.25">
      <c r="A29" s="375"/>
      <c r="B29" s="377"/>
      <c r="C29" s="379" t="s">
        <v>221</v>
      </c>
      <c r="D29" s="137" t="s">
        <v>222</v>
      </c>
      <c r="E29" s="11"/>
      <c r="F29" s="14"/>
      <c r="G29" s="13"/>
      <c r="H29" s="58"/>
      <c r="I29" s="59"/>
      <c r="J29" s="59" t="s">
        <v>5</v>
      </c>
      <c r="K29" s="59"/>
      <c r="L29" s="59"/>
      <c r="M29" s="60"/>
      <c r="N29" s="58"/>
      <c r="O29" s="59"/>
      <c r="P29" s="59" t="s">
        <v>5</v>
      </c>
      <c r="Q29" s="59"/>
      <c r="R29" s="59"/>
      <c r="S29" s="60"/>
      <c r="T29" s="58"/>
      <c r="U29" s="59"/>
      <c r="V29" s="59" t="s">
        <v>5</v>
      </c>
      <c r="W29" s="59"/>
      <c r="X29" s="59"/>
      <c r="Y29" s="60"/>
      <c r="Z29" s="58"/>
      <c r="AA29" s="59"/>
      <c r="AB29" s="59" t="s">
        <v>5</v>
      </c>
      <c r="AC29" s="59"/>
      <c r="AD29" s="59"/>
      <c r="AE29" s="60"/>
      <c r="AF29" s="15" t="s">
        <v>77</v>
      </c>
      <c r="AG29" s="13"/>
      <c r="AH29" s="16"/>
      <c r="AI29" s="41">
        <f t="shared" si="0"/>
        <v>4</v>
      </c>
      <c r="AJ29" s="18">
        <f t="shared" si="1"/>
        <v>0</v>
      </c>
      <c r="AK29" s="19">
        <f t="shared" si="2"/>
        <v>0</v>
      </c>
      <c r="AL29" s="19"/>
      <c r="AM29" s="20" t="str">
        <f t="shared" si="3"/>
        <v>0%</v>
      </c>
    </row>
    <row r="30" spans="1:39" ht="105.75" thickBot="1" x14ac:dyDescent="0.3">
      <c r="A30" s="375"/>
      <c r="B30" s="377"/>
      <c r="C30" s="377"/>
      <c r="D30" s="135" t="s">
        <v>224</v>
      </c>
      <c r="E30" s="100"/>
      <c r="F30" s="14"/>
      <c r="G30" s="84"/>
      <c r="H30" s="58" t="s">
        <v>5</v>
      </c>
      <c r="I30" s="59"/>
      <c r="J30" s="59" t="s">
        <v>5</v>
      </c>
      <c r="K30" s="59"/>
      <c r="L30" s="59" t="s">
        <v>5</v>
      </c>
      <c r="M30" s="60"/>
      <c r="N30" s="58" t="s">
        <v>5</v>
      </c>
      <c r="O30" s="59"/>
      <c r="P30" s="59" t="s">
        <v>5</v>
      </c>
      <c r="Q30" s="59"/>
      <c r="R30" s="59" t="s">
        <v>5</v>
      </c>
      <c r="S30" s="60"/>
      <c r="T30" s="58" t="s">
        <v>5</v>
      </c>
      <c r="U30" s="59"/>
      <c r="V30" s="59" t="s">
        <v>5</v>
      </c>
      <c r="W30" s="59"/>
      <c r="X30" s="59" t="s">
        <v>5</v>
      </c>
      <c r="Y30" s="60"/>
      <c r="Z30" s="58" t="s">
        <v>5</v>
      </c>
      <c r="AA30" s="59"/>
      <c r="AB30" s="59" t="s">
        <v>5</v>
      </c>
      <c r="AC30" s="59"/>
      <c r="AD30" s="59" t="s">
        <v>5</v>
      </c>
      <c r="AE30" s="60"/>
      <c r="AF30" s="15" t="s">
        <v>85</v>
      </c>
      <c r="AG30" s="13"/>
      <c r="AH30" s="16"/>
      <c r="AI30" s="41">
        <f t="shared" si="0"/>
        <v>12</v>
      </c>
      <c r="AJ30" s="18">
        <f t="shared" si="1"/>
        <v>0</v>
      </c>
      <c r="AK30" s="19">
        <f t="shared" si="2"/>
        <v>0</v>
      </c>
      <c r="AL30" s="19"/>
      <c r="AM30" s="20" t="str">
        <f t="shared" si="3"/>
        <v>0%</v>
      </c>
    </row>
    <row r="31" spans="1:39" ht="30.75" thickBot="1" x14ac:dyDescent="0.3">
      <c r="A31" s="375"/>
      <c r="B31" s="378"/>
      <c r="C31" s="378"/>
      <c r="D31" s="139" t="s">
        <v>225</v>
      </c>
      <c r="E31" s="90"/>
      <c r="F31" s="114"/>
      <c r="G31" s="83"/>
      <c r="H31" s="58"/>
      <c r="I31" s="59"/>
      <c r="J31" s="59"/>
      <c r="K31" s="59"/>
      <c r="L31" s="59"/>
      <c r="M31" s="60"/>
      <c r="N31" s="58"/>
      <c r="O31" s="59"/>
      <c r="P31" s="59"/>
      <c r="Q31" s="59"/>
      <c r="R31" s="59"/>
      <c r="S31" s="60"/>
      <c r="T31" s="58"/>
      <c r="U31" s="59"/>
      <c r="V31" s="59"/>
      <c r="W31" s="59"/>
      <c r="X31" s="59"/>
      <c r="Y31" s="60"/>
      <c r="Z31" s="58"/>
      <c r="AA31" s="59"/>
      <c r="AB31" s="59"/>
      <c r="AC31" s="59"/>
      <c r="AD31" s="59"/>
      <c r="AE31" s="60"/>
      <c r="AF31" s="24"/>
      <c r="AG31" s="22"/>
      <c r="AH31" s="25"/>
      <c r="AI31" s="41">
        <f t="shared" si="0"/>
        <v>0</v>
      </c>
      <c r="AJ31" s="18">
        <f t="shared" si="1"/>
        <v>0</v>
      </c>
      <c r="AK31" s="19">
        <f t="shared" si="2"/>
        <v>0</v>
      </c>
      <c r="AL31" s="26"/>
      <c r="AM31" s="20" t="str">
        <f t="shared" si="3"/>
        <v>0%</v>
      </c>
    </row>
    <row r="32" spans="1:39" ht="30" x14ac:dyDescent="0.25">
      <c r="A32" s="375"/>
      <c r="B32" s="379" t="s">
        <v>184</v>
      </c>
      <c r="C32" s="379" t="s">
        <v>226</v>
      </c>
      <c r="D32" s="102" t="s">
        <v>228</v>
      </c>
      <c r="E32" s="23"/>
      <c r="F32" s="13"/>
      <c r="G32" s="83"/>
      <c r="H32" s="58"/>
      <c r="I32" s="59"/>
      <c r="J32" s="59"/>
      <c r="K32" s="59"/>
      <c r="L32" s="59"/>
      <c r="M32" s="60"/>
      <c r="N32" s="58"/>
      <c r="O32" s="59"/>
      <c r="P32" s="59"/>
      <c r="Q32" s="59"/>
      <c r="R32" s="59"/>
      <c r="S32" s="60"/>
      <c r="T32" s="58"/>
      <c r="U32" s="59"/>
      <c r="V32" s="59"/>
      <c r="W32" s="59"/>
      <c r="X32" s="59"/>
      <c r="Y32" s="60"/>
      <c r="Z32" s="58"/>
      <c r="AA32" s="59"/>
      <c r="AB32" s="59"/>
      <c r="AC32" s="59"/>
      <c r="AD32" s="59"/>
      <c r="AE32" s="60"/>
      <c r="AF32" s="24" t="s">
        <v>73</v>
      </c>
      <c r="AG32" s="22"/>
      <c r="AH32" s="25"/>
      <c r="AI32" s="41">
        <f t="shared" si="0"/>
        <v>0</v>
      </c>
      <c r="AJ32" s="18">
        <f t="shared" si="1"/>
        <v>0</v>
      </c>
      <c r="AK32" s="19">
        <f t="shared" si="2"/>
        <v>0</v>
      </c>
      <c r="AL32" s="26"/>
      <c r="AM32" s="20" t="str">
        <f t="shared" si="3"/>
        <v>0%</v>
      </c>
    </row>
    <row r="33" spans="1:39" ht="45" x14ac:dyDescent="0.25">
      <c r="A33" s="375"/>
      <c r="B33" s="378"/>
      <c r="C33" s="378"/>
      <c r="D33" s="139" t="s">
        <v>227</v>
      </c>
      <c r="E33" s="13" t="s">
        <v>123</v>
      </c>
      <c r="F33" s="22"/>
      <c r="G33" s="101" t="s">
        <v>124</v>
      </c>
      <c r="H33" s="58"/>
      <c r="I33" s="59"/>
      <c r="J33" s="59"/>
      <c r="K33" s="59"/>
      <c r="L33" s="59"/>
      <c r="M33" s="60"/>
      <c r="N33" s="58"/>
      <c r="O33" s="59"/>
      <c r="P33" s="59"/>
      <c r="Q33" s="59"/>
      <c r="R33" s="59"/>
      <c r="S33" s="60"/>
      <c r="T33" s="58"/>
      <c r="U33" s="59"/>
      <c r="V33" s="59"/>
      <c r="W33" s="59"/>
      <c r="X33" s="59"/>
      <c r="Y33" s="60"/>
      <c r="Z33" s="58"/>
      <c r="AA33" s="59"/>
      <c r="AB33" s="59"/>
      <c r="AC33" s="59"/>
      <c r="AD33" s="59"/>
      <c r="AE33" s="60"/>
      <c r="AF33" s="24"/>
      <c r="AG33" s="22"/>
      <c r="AH33" s="25"/>
      <c r="AI33" s="41">
        <f t="shared" si="0"/>
        <v>0</v>
      </c>
      <c r="AJ33" s="18">
        <f t="shared" si="1"/>
        <v>0</v>
      </c>
      <c r="AK33" s="19">
        <f t="shared" si="2"/>
        <v>0</v>
      </c>
      <c r="AL33" s="26"/>
      <c r="AM33" s="20" t="str">
        <f t="shared" si="3"/>
        <v>0%</v>
      </c>
    </row>
    <row r="34" spans="1:39" ht="15.75" thickBot="1" x14ac:dyDescent="0.3">
      <c r="A34" s="360"/>
      <c r="B34" s="94"/>
      <c r="C34" s="371" t="s">
        <v>138</v>
      </c>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2"/>
      <c r="AL34" s="75">
        <f>SUM(AL24:AL33)</f>
        <v>0</v>
      </c>
      <c r="AM34" s="76">
        <f>SUM(AM24:AM33)</f>
        <v>0</v>
      </c>
    </row>
    <row r="35" spans="1:39" ht="60" x14ac:dyDescent="0.25">
      <c r="A35" s="342" t="s">
        <v>29</v>
      </c>
      <c r="B35" s="376" t="s">
        <v>229</v>
      </c>
      <c r="C35" s="377" t="s">
        <v>189</v>
      </c>
      <c r="D35" s="138" t="s">
        <v>108</v>
      </c>
      <c r="E35" s="33"/>
      <c r="F35" s="33"/>
      <c r="G35" s="33"/>
      <c r="H35" s="58"/>
      <c r="I35" s="59"/>
      <c r="J35" s="59"/>
      <c r="K35" s="59"/>
      <c r="L35" s="59"/>
      <c r="M35" s="60"/>
      <c r="N35" s="58"/>
      <c r="O35" s="59"/>
      <c r="P35" s="59"/>
      <c r="Q35" s="59"/>
      <c r="R35" s="59"/>
      <c r="S35" s="60"/>
      <c r="T35" s="58"/>
      <c r="U35" s="59"/>
      <c r="V35" s="59"/>
      <c r="W35" s="59"/>
      <c r="X35" s="59"/>
      <c r="Y35" s="60"/>
      <c r="Z35" s="58"/>
      <c r="AA35" s="59"/>
      <c r="AB35" s="59"/>
      <c r="AC35" s="59"/>
      <c r="AD35" s="59"/>
      <c r="AE35" s="60"/>
      <c r="AF35" s="35" t="s">
        <v>104</v>
      </c>
      <c r="AG35" s="33"/>
      <c r="AH35" s="36"/>
      <c r="AI35" s="37">
        <f t="shared" si="0"/>
        <v>0</v>
      </c>
      <c r="AJ35" s="38">
        <f t="shared" si="1"/>
        <v>0</v>
      </c>
      <c r="AK35" s="39">
        <f t="shared" si="2"/>
        <v>0</v>
      </c>
      <c r="AL35" s="9"/>
      <c r="AM35" s="10" t="str">
        <f t="shared" si="3"/>
        <v>0%</v>
      </c>
    </row>
    <row r="36" spans="1:39" ht="30" x14ac:dyDescent="0.25">
      <c r="A36" s="343"/>
      <c r="B36" s="383"/>
      <c r="C36" s="383"/>
      <c r="D36" s="138" t="s">
        <v>110</v>
      </c>
      <c r="E36" s="117"/>
      <c r="F36" s="117"/>
      <c r="G36" s="117"/>
      <c r="H36" s="58"/>
      <c r="I36" s="59"/>
      <c r="J36" s="59"/>
      <c r="K36" s="59"/>
      <c r="L36" s="59"/>
      <c r="M36" s="60"/>
      <c r="N36" s="58"/>
      <c r="O36" s="59"/>
      <c r="P36" s="59"/>
      <c r="Q36" s="59"/>
      <c r="R36" s="59"/>
      <c r="S36" s="60"/>
      <c r="T36" s="58"/>
      <c r="U36" s="59"/>
      <c r="V36" s="59"/>
      <c r="W36" s="59"/>
      <c r="X36" s="59"/>
      <c r="Y36" s="60"/>
      <c r="Z36" s="58"/>
      <c r="AA36" s="59"/>
      <c r="AB36" s="59"/>
      <c r="AC36" s="59"/>
      <c r="AD36" s="59"/>
      <c r="AE36" s="60"/>
      <c r="AF36" s="35"/>
      <c r="AG36" s="117"/>
      <c r="AH36" s="36"/>
      <c r="AI36" s="37"/>
      <c r="AJ36" s="38"/>
      <c r="AK36" s="39"/>
      <c r="AL36" s="39"/>
      <c r="AM36" s="40"/>
    </row>
    <row r="37" spans="1:39" ht="45" x14ac:dyDescent="0.25">
      <c r="A37" s="343"/>
      <c r="B37" s="383"/>
      <c r="C37" s="384"/>
      <c r="D37" s="136" t="s">
        <v>232</v>
      </c>
      <c r="E37" s="33"/>
      <c r="F37" s="33"/>
      <c r="G37" s="33"/>
      <c r="H37" s="58"/>
      <c r="I37" s="59"/>
      <c r="J37" s="59"/>
      <c r="K37" s="59"/>
      <c r="L37" s="59"/>
      <c r="M37" s="60"/>
      <c r="N37" s="58"/>
      <c r="O37" s="59"/>
      <c r="P37" s="59"/>
      <c r="Q37" s="59"/>
      <c r="R37" s="59"/>
      <c r="S37" s="60"/>
      <c r="T37" s="58"/>
      <c r="U37" s="59"/>
      <c r="V37" s="59"/>
      <c r="W37" s="59"/>
      <c r="X37" s="59"/>
      <c r="Y37" s="60"/>
      <c r="Z37" s="58"/>
      <c r="AA37" s="59"/>
      <c r="AB37" s="59"/>
      <c r="AC37" s="59"/>
      <c r="AD37" s="59"/>
      <c r="AE37" s="60"/>
      <c r="AF37" s="15" t="s">
        <v>96</v>
      </c>
      <c r="AG37" s="33"/>
      <c r="AH37" s="36"/>
      <c r="AI37" s="41">
        <f t="shared" si="0"/>
        <v>0</v>
      </c>
      <c r="AJ37" s="18">
        <f t="shared" si="1"/>
        <v>0</v>
      </c>
      <c r="AK37" s="19">
        <f t="shared" si="2"/>
        <v>0</v>
      </c>
      <c r="AL37" s="39"/>
      <c r="AM37" s="20" t="str">
        <f t="shared" si="3"/>
        <v>0%</v>
      </c>
    </row>
    <row r="38" spans="1:39" ht="45" x14ac:dyDescent="0.25">
      <c r="A38" s="343"/>
      <c r="B38" s="383"/>
      <c r="C38" s="381" t="s">
        <v>190</v>
      </c>
      <c r="D38" s="136" t="s">
        <v>185</v>
      </c>
      <c r="E38" s="33"/>
      <c r="F38" s="33"/>
      <c r="G38" s="33"/>
      <c r="H38" s="58"/>
      <c r="I38" s="59"/>
      <c r="J38" s="59"/>
      <c r="K38" s="59"/>
      <c r="L38" s="59"/>
      <c r="M38" s="60"/>
      <c r="N38" s="58"/>
      <c r="O38" s="59"/>
      <c r="P38" s="59"/>
      <c r="Q38" s="59"/>
      <c r="R38" s="59"/>
      <c r="S38" s="60"/>
      <c r="T38" s="58"/>
      <c r="U38" s="59"/>
      <c r="V38" s="59"/>
      <c r="W38" s="59"/>
      <c r="X38" s="59"/>
      <c r="Y38" s="60"/>
      <c r="Z38" s="58"/>
      <c r="AA38" s="59"/>
      <c r="AB38" s="59"/>
      <c r="AC38" s="59"/>
      <c r="AD38" s="59"/>
      <c r="AE38" s="60"/>
      <c r="AF38" s="15" t="s">
        <v>106</v>
      </c>
      <c r="AG38" s="33"/>
      <c r="AH38" s="36"/>
      <c r="AI38" s="41">
        <f t="shared" si="0"/>
        <v>0</v>
      </c>
      <c r="AJ38" s="18">
        <f t="shared" si="1"/>
        <v>0</v>
      </c>
      <c r="AK38" s="19">
        <f t="shared" si="2"/>
        <v>0</v>
      </c>
      <c r="AL38" s="39"/>
      <c r="AM38" s="20" t="str">
        <f t="shared" si="3"/>
        <v>0%</v>
      </c>
    </row>
    <row r="39" spans="1:39" ht="45" x14ac:dyDescent="0.25">
      <c r="A39" s="343"/>
      <c r="B39" s="383"/>
      <c r="C39" s="381"/>
      <c r="D39" s="137" t="s">
        <v>230</v>
      </c>
      <c r="E39" s="34"/>
      <c r="F39" s="34"/>
      <c r="G39" s="33"/>
      <c r="H39" s="58"/>
      <c r="I39" s="59"/>
      <c r="J39" s="59"/>
      <c r="K39" s="59"/>
      <c r="L39" s="59"/>
      <c r="M39" s="60"/>
      <c r="N39" s="58"/>
      <c r="O39" s="59"/>
      <c r="P39" s="59"/>
      <c r="Q39" s="59"/>
      <c r="R39" s="59"/>
      <c r="S39" s="60"/>
      <c r="T39" s="58"/>
      <c r="U39" s="59"/>
      <c r="V39" s="59"/>
      <c r="W39" s="59"/>
      <c r="X39" s="59"/>
      <c r="Y39" s="60"/>
      <c r="Z39" s="58"/>
      <c r="AA39" s="59"/>
      <c r="AB39" s="59"/>
      <c r="AC39" s="59"/>
      <c r="AD39" s="59"/>
      <c r="AE39" s="60"/>
      <c r="AF39" s="35" t="s">
        <v>125</v>
      </c>
      <c r="AG39" s="33"/>
      <c r="AH39" s="36"/>
      <c r="AI39" s="41">
        <f t="shared" si="0"/>
        <v>0</v>
      </c>
      <c r="AJ39" s="18">
        <f t="shared" si="1"/>
        <v>0</v>
      </c>
      <c r="AK39" s="19">
        <f t="shared" si="2"/>
        <v>0</v>
      </c>
      <c r="AL39" s="39"/>
      <c r="AM39" s="20" t="str">
        <f t="shared" si="3"/>
        <v>0%</v>
      </c>
    </row>
    <row r="40" spans="1:39" x14ac:dyDescent="0.25">
      <c r="A40" s="343"/>
      <c r="B40" s="383"/>
      <c r="C40" s="381"/>
      <c r="D40" s="137" t="s">
        <v>186</v>
      </c>
      <c r="E40" s="34"/>
      <c r="F40" s="34"/>
      <c r="G40" s="33"/>
      <c r="H40" s="58"/>
      <c r="I40" s="59"/>
      <c r="J40" s="59"/>
      <c r="K40" s="59"/>
      <c r="L40" s="59"/>
      <c r="M40" s="60"/>
      <c r="N40" s="58"/>
      <c r="O40" s="59"/>
      <c r="P40" s="59"/>
      <c r="Q40" s="59"/>
      <c r="R40" s="59"/>
      <c r="S40" s="60"/>
      <c r="T40" s="58"/>
      <c r="U40" s="59"/>
      <c r="V40" s="59"/>
      <c r="W40" s="59"/>
      <c r="X40" s="59"/>
      <c r="Y40" s="60"/>
      <c r="Z40" s="58"/>
      <c r="AA40" s="59"/>
      <c r="AB40" s="59"/>
      <c r="AC40" s="59"/>
      <c r="AD40" s="59"/>
      <c r="AE40" s="60"/>
      <c r="AF40" s="35"/>
      <c r="AG40" s="33"/>
      <c r="AH40" s="36"/>
      <c r="AI40" s="41">
        <f t="shared" si="0"/>
        <v>0</v>
      </c>
      <c r="AJ40" s="18">
        <f t="shared" si="1"/>
        <v>0</v>
      </c>
      <c r="AK40" s="19">
        <f t="shared" si="2"/>
        <v>0</v>
      </c>
      <c r="AL40" s="39"/>
      <c r="AM40" s="20" t="str">
        <f t="shared" si="3"/>
        <v>0%</v>
      </c>
    </row>
    <row r="41" spans="1:39" ht="30" x14ac:dyDescent="0.25">
      <c r="A41" s="343"/>
      <c r="B41" s="383"/>
      <c r="C41" s="382"/>
      <c r="D41" s="137" t="s">
        <v>187</v>
      </c>
      <c r="E41" s="13"/>
      <c r="F41" s="13"/>
      <c r="G41" s="13"/>
      <c r="H41" s="58"/>
      <c r="I41" s="59"/>
      <c r="J41" s="59"/>
      <c r="K41" s="59"/>
      <c r="L41" s="59"/>
      <c r="M41" s="60"/>
      <c r="N41" s="58"/>
      <c r="O41" s="59"/>
      <c r="P41" s="59"/>
      <c r="Q41" s="59"/>
      <c r="R41" s="59"/>
      <c r="S41" s="60"/>
      <c r="T41" s="58"/>
      <c r="U41" s="59"/>
      <c r="V41" s="59"/>
      <c r="W41" s="59"/>
      <c r="X41" s="59"/>
      <c r="Y41" s="60"/>
      <c r="Z41" s="58"/>
      <c r="AA41" s="59"/>
      <c r="AB41" s="59"/>
      <c r="AC41" s="59"/>
      <c r="AD41" s="59"/>
      <c r="AE41" s="60"/>
      <c r="AF41" s="15"/>
      <c r="AG41" s="13"/>
      <c r="AH41" s="16"/>
      <c r="AI41" s="41">
        <f t="shared" si="0"/>
        <v>0</v>
      </c>
      <c r="AJ41" s="18">
        <f t="shared" si="1"/>
        <v>0</v>
      </c>
      <c r="AK41" s="19">
        <f t="shared" si="2"/>
        <v>0</v>
      </c>
      <c r="AL41" s="19"/>
      <c r="AM41" s="20" t="str">
        <f t="shared" si="3"/>
        <v>0%</v>
      </c>
    </row>
    <row r="42" spans="1:39" ht="45" x14ac:dyDescent="0.25">
      <c r="A42" s="343"/>
      <c r="B42" s="383"/>
      <c r="C42" s="380" t="s">
        <v>191</v>
      </c>
      <c r="D42" s="137" t="s">
        <v>188</v>
      </c>
      <c r="E42" s="13"/>
      <c r="F42" s="13"/>
      <c r="G42" s="13"/>
      <c r="H42" s="58"/>
      <c r="I42" s="59"/>
      <c r="J42" s="59"/>
      <c r="K42" s="59"/>
      <c r="L42" s="59"/>
      <c r="M42" s="60"/>
      <c r="N42" s="58"/>
      <c r="O42" s="59"/>
      <c r="P42" s="59"/>
      <c r="Q42" s="59"/>
      <c r="R42" s="59"/>
      <c r="S42" s="60"/>
      <c r="T42" s="58"/>
      <c r="U42" s="59"/>
      <c r="V42" s="59"/>
      <c r="W42" s="59"/>
      <c r="X42" s="59"/>
      <c r="Y42" s="60"/>
      <c r="Z42" s="58"/>
      <c r="AA42" s="59"/>
      <c r="AB42" s="59"/>
      <c r="AC42" s="59"/>
      <c r="AD42" s="59"/>
      <c r="AE42" s="60"/>
      <c r="AF42" s="15" t="s">
        <v>109</v>
      </c>
      <c r="AG42" s="13"/>
      <c r="AH42" s="16"/>
      <c r="AI42" s="41">
        <f t="shared" si="0"/>
        <v>0</v>
      </c>
      <c r="AJ42" s="18">
        <f t="shared" si="1"/>
        <v>0</v>
      </c>
      <c r="AK42" s="19">
        <f t="shared" si="2"/>
        <v>0</v>
      </c>
      <c r="AL42" s="19"/>
      <c r="AM42" s="20" t="str">
        <f t="shared" si="3"/>
        <v>0%</v>
      </c>
    </row>
    <row r="43" spans="1:39" ht="45.75" customHeight="1" x14ac:dyDescent="0.25">
      <c r="A43" s="343"/>
      <c r="B43" s="384"/>
      <c r="C43" s="380"/>
      <c r="D43" s="137" t="s">
        <v>231</v>
      </c>
      <c r="E43" s="13"/>
      <c r="F43" s="13"/>
      <c r="G43" s="13"/>
      <c r="H43" s="58"/>
      <c r="I43" s="59"/>
      <c r="J43" s="59"/>
      <c r="K43" s="59"/>
      <c r="L43" s="59"/>
      <c r="M43" s="60"/>
      <c r="N43" s="58"/>
      <c r="O43" s="59"/>
      <c r="P43" s="59"/>
      <c r="Q43" s="59"/>
      <c r="R43" s="59"/>
      <c r="S43" s="60"/>
      <c r="T43" s="58"/>
      <c r="U43" s="59"/>
      <c r="V43" s="59"/>
      <c r="W43" s="59"/>
      <c r="X43" s="59"/>
      <c r="Y43" s="60"/>
      <c r="Z43" s="58"/>
      <c r="AA43" s="59"/>
      <c r="AB43" s="59"/>
      <c r="AC43" s="59"/>
      <c r="AD43" s="59"/>
      <c r="AE43" s="60"/>
      <c r="AF43" s="15" t="s">
        <v>111</v>
      </c>
      <c r="AG43" s="13"/>
      <c r="AH43" s="16"/>
      <c r="AI43" s="41">
        <f t="shared" si="0"/>
        <v>0</v>
      </c>
      <c r="AJ43" s="18">
        <f t="shared" si="1"/>
        <v>0</v>
      </c>
      <c r="AK43" s="19">
        <f t="shared" si="2"/>
        <v>0</v>
      </c>
      <c r="AL43" s="19"/>
      <c r="AM43" s="20" t="str">
        <f t="shared" si="3"/>
        <v>0%</v>
      </c>
    </row>
    <row r="44" spans="1:39" ht="15.75" thickBot="1" x14ac:dyDescent="0.3">
      <c r="A44" s="344"/>
      <c r="B44" s="95"/>
      <c r="C44" s="345" t="s">
        <v>138</v>
      </c>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7"/>
      <c r="AL44" s="78">
        <f>SUM(AL35:AL43)</f>
        <v>0</v>
      </c>
      <c r="AM44" s="79">
        <f>SUM(AM35:AM43)</f>
        <v>0</v>
      </c>
    </row>
    <row r="45" spans="1:39" ht="105.75" customHeight="1" x14ac:dyDescent="0.25">
      <c r="A45" s="363" t="s">
        <v>30</v>
      </c>
      <c r="B45" s="3"/>
      <c r="C45" s="123" t="s">
        <v>192</v>
      </c>
      <c r="D45" s="140" t="s">
        <v>193</v>
      </c>
      <c r="E45" s="3"/>
      <c r="F45" s="3"/>
      <c r="G45" s="3"/>
      <c r="H45" s="55"/>
      <c r="I45" s="56"/>
      <c r="J45" s="56"/>
      <c r="K45" s="56"/>
      <c r="L45" s="56"/>
      <c r="M45" s="57"/>
      <c r="N45" s="55"/>
      <c r="O45" s="56"/>
      <c r="P45" s="56"/>
      <c r="Q45" s="56"/>
      <c r="R45" s="56"/>
      <c r="S45" s="57"/>
      <c r="T45" s="55"/>
      <c r="U45" s="56"/>
      <c r="V45" s="56"/>
      <c r="W45" s="56"/>
      <c r="X45" s="56"/>
      <c r="Y45" s="57"/>
      <c r="Z45" s="55"/>
      <c r="AA45" s="56"/>
      <c r="AB45" s="56"/>
      <c r="AC45" s="56"/>
      <c r="AD45" s="56"/>
      <c r="AE45" s="57"/>
      <c r="AF45" s="5" t="s">
        <v>97</v>
      </c>
      <c r="AG45" s="3"/>
      <c r="AH45" s="6"/>
      <c r="AI45" s="43">
        <f t="shared" si="0"/>
        <v>0</v>
      </c>
      <c r="AJ45" s="8">
        <f t="shared" si="1"/>
        <v>0</v>
      </c>
      <c r="AK45" s="9">
        <f t="shared" si="2"/>
        <v>0</v>
      </c>
      <c r="AL45" s="9"/>
      <c r="AM45" s="10" t="str">
        <f t="shared" si="3"/>
        <v>0%</v>
      </c>
    </row>
    <row r="46" spans="1:39" ht="15.75" thickBot="1" x14ac:dyDescent="0.3">
      <c r="A46" s="365"/>
      <c r="B46" s="96"/>
      <c r="C46" s="351" t="s">
        <v>138</v>
      </c>
      <c r="D46" s="352"/>
      <c r="E46" s="352"/>
      <c r="F46" s="352"/>
      <c r="G46" s="352"/>
      <c r="H46" s="352"/>
      <c r="I46" s="352"/>
      <c r="J46" s="352"/>
      <c r="K46" s="352"/>
      <c r="L46" s="352"/>
      <c r="M46" s="352"/>
      <c r="N46" s="352"/>
      <c r="O46" s="352"/>
      <c r="P46" s="352"/>
      <c r="Q46" s="352"/>
      <c r="R46" s="352"/>
      <c r="S46" s="352"/>
      <c r="T46" s="352"/>
      <c r="U46" s="352"/>
      <c r="V46" s="352"/>
      <c r="W46" s="352"/>
      <c r="X46" s="352"/>
      <c r="Y46" s="352"/>
      <c r="Z46" s="352"/>
      <c r="AA46" s="352"/>
      <c r="AB46" s="352"/>
      <c r="AC46" s="352"/>
      <c r="AD46" s="352"/>
      <c r="AE46" s="352"/>
      <c r="AF46" s="352"/>
      <c r="AG46" s="352"/>
      <c r="AH46" s="352"/>
      <c r="AI46" s="352"/>
      <c r="AJ46" s="352"/>
      <c r="AK46" s="353"/>
      <c r="AL46" s="77">
        <f>SUM(AL45:AL45)</f>
        <v>0</v>
      </c>
      <c r="AM46" s="77">
        <f>SUM(AM45:AM45)</f>
        <v>0</v>
      </c>
    </row>
    <row r="47" spans="1:39" ht="19.5" customHeight="1" thickBot="1" x14ac:dyDescent="0.3">
      <c r="A47" s="348" t="s">
        <v>142</v>
      </c>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50"/>
      <c r="AM47" s="1">
        <f>SUM(AM46,AM44,AM34,AM22)/4</f>
        <v>0</v>
      </c>
    </row>
    <row r="48" spans="1:39" x14ac:dyDescent="0.25">
      <c r="A48" s="65"/>
      <c r="B48" s="65"/>
      <c r="C48" s="44"/>
      <c r="D48" s="141"/>
      <c r="E48" s="80"/>
      <c r="F48" s="80"/>
      <c r="G48" s="80"/>
      <c r="H48" s="66"/>
      <c r="I48" s="66"/>
      <c r="J48" s="66"/>
      <c r="K48" s="66"/>
      <c r="L48" s="66"/>
      <c r="M48" s="66"/>
      <c r="N48" s="66"/>
      <c r="O48" s="66"/>
      <c r="P48" s="66"/>
      <c r="Q48" s="66"/>
      <c r="R48" s="66"/>
      <c r="S48" s="66"/>
      <c r="T48" s="66"/>
      <c r="U48" s="66"/>
      <c r="V48" s="66"/>
      <c r="W48" s="66"/>
      <c r="X48" s="66"/>
      <c r="Y48" s="66"/>
      <c r="Z48" s="66"/>
      <c r="AA48" s="66"/>
      <c r="AB48" s="66"/>
      <c r="AC48" s="66"/>
      <c r="AD48" s="66"/>
      <c r="AE48" s="66"/>
      <c r="AF48" s="80"/>
      <c r="AG48" s="80"/>
      <c r="AH48" s="80"/>
      <c r="AI48" s="46"/>
      <c r="AJ48" s="46"/>
      <c r="AK48" s="47"/>
      <c r="AL48" s="47"/>
      <c r="AM48" s="47"/>
    </row>
    <row r="49" spans="1:47" x14ac:dyDescent="0.25">
      <c r="A49" s="48"/>
      <c r="B49" s="48"/>
      <c r="C49" s="49"/>
      <c r="D49" s="142"/>
      <c r="E49" s="49"/>
      <c r="F49" s="49"/>
      <c r="G49" s="49"/>
      <c r="H49" s="50"/>
      <c r="I49" s="50"/>
      <c r="J49" s="50"/>
      <c r="K49" s="50"/>
      <c r="L49" s="50"/>
      <c r="M49" s="50"/>
      <c r="N49" s="50"/>
      <c r="O49" s="50"/>
      <c r="P49" s="50"/>
      <c r="Q49" s="50"/>
      <c r="R49" s="50"/>
      <c r="S49" s="50"/>
      <c r="T49" s="50"/>
      <c r="U49" s="50"/>
      <c r="V49" s="50"/>
      <c r="W49" s="50"/>
      <c r="X49" s="50"/>
      <c r="Y49" s="50"/>
      <c r="Z49" s="50"/>
      <c r="AA49" s="50"/>
      <c r="AB49" s="50"/>
      <c r="AC49" s="50"/>
      <c r="AD49" s="50"/>
      <c r="AE49" s="50"/>
      <c r="AF49" s="49"/>
      <c r="AG49" s="49"/>
      <c r="AH49" s="49"/>
      <c r="AI49" s="50"/>
      <c r="AJ49" s="50"/>
      <c r="AK49" s="50"/>
      <c r="AL49" s="50"/>
      <c r="AM49" s="50"/>
    </row>
    <row r="50" spans="1:47" ht="50.25" customHeight="1" x14ac:dyDescent="0.25">
      <c r="A50" s="48"/>
      <c r="B50" s="48"/>
      <c r="C50" s="322" t="s">
        <v>139</v>
      </c>
      <c r="D50" s="322"/>
      <c r="E50" s="322"/>
      <c r="F50" s="80"/>
      <c r="G50" s="49"/>
      <c r="H50" s="50"/>
      <c r="I50" s="322" t="s">
        <v>140</v>
      </c>
      <c r="J50" s="322"/>
      <c r="K50" s="322"/>
      <c r="L50" s="322"/>
      <c r="M50" s="322"/>
      <c r="N50" s="322"/>
      <c r="O50" s="322"/>
      <c r="P50" s="322"/>
      <c r="Q50" s="322"/>
      <c r="R50" s="322"/>
      <c r="S50" s="322"/>
      <c r="T50" s="322"/>
      <c r="U50" s="322"/>
      <c r="V50" s="322"/>
      <c r="W50" s="322"/>
      <c r="X50" s="322"/>
      <c r="Y50" s="322"/>
      <c r="Z50" s="322"/>
      <c r="AA50" s="50"/>
      <c r="AB50" s="50"/>
      <c r="AC50" s="50"/>
      <c r="AD50" s="50"/>
      <c r="AE50" s="50"/>
      <c r="AF50" s="322" t="s">
        <v>141</v>
      </c>
      <c r="AG50" s="322"/>
      <c r="AH50" s="322"/>
      <c r="AI50" s="322"/>
      <c r="AJ50" s="322"/>
      <c r="AK50" s="322"/>
      <c r="AL50" s="322"/>
      <c r="AM50" s="322"/>
      <c r="AN50" s="51"/>
      <c r="AO50" s="51"/>
      <c r="AP50" s="51"/>
      <c r="AQ50" s="51"/>
      <c r="AR50" s="51"/>
      <c r="AS50" s="51"/>
      <c r="AT50" s="51"/>
      <c r="AU50" s="51"/>
    </row>
    <row r="2636" ht="10.5" customHeight="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3841" ht="12" customHeight="1" x14ac:dyDescent="0.25"/>
    <row r="3842" ht="0.75" hidden="1" customHeight="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t="0.75" hidden="1" customHeight="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t="3.75" hidden="1" customHeight="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t="4.5" hidden="1" customHeight="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sheetData>
  <mergeCells count="53">
    <mergeCell ref="H9:M9"/>
    <mergeCell ref="N9:S9"/>
    <mergeCell ref="T9:Y9"/>
    <mergeCell ref="H10:I10"/>
    <mergeCell ref="J10:K10"/>
    <mergeCell ref="L10:M10"/>
    <mergeCell ref="N10:O10"/>
    <mergeCell ref="P10:Q10"/>
    <mergeCell ref="AD10:AE10"/>
    <mergeCell ref="C35:C37"/>
    <mergeCell ref="R10:S10"/>
    <mergeCell ref="T10:U10"/>
    <mergeCell ref="V10:W10"/>
    <mergeCell ref="C12:C16"/>
    <mergeCell ref="C17:C21"/>
    <mergeCell ref="C32:C33"/>
    <mergeCell ref="A7:AM7"/>
    <mergeCell ref="AH9:AH11"/>
    <mergeCell ref="AI9:AM10"/>
    <mergeCell ref="G9:G11"/>
    <mergeCell ref="B9:B11"/>
    <mergeCell ref="C9:C11"/>
    <mergeCell ref="D9:D11"/>
    <mergeCell ref="E9:E11"/>
    <mergeCell ref="F9:F11"/>
    <mergeCell ref="A9:A11"/>
    <mergeCell ref="Z9:AE9"/>
    <mergeCell ref="AF9:AF11"/>
    <mergeCell ref="AG9:AG11"/>
    <mergeCell ref="X10:Y10"/>
    <mergeCell ref="Z10:AA10"/>
    <mergeCell ref="AB10:AC10"/>
    <mergeCell ref="A45:A46"/>
    <mergeCell ref="C46:AK46"/>
    <mergeCell ref="A47:AL47"/>
    <mergeCell ref="C50:E50"/>
    <mergeCell ref="I50:Z50"/>
    <mergeCell ref="AF50:AM50"/>
    <mergeCell ref="A35:A44"/>
    <mergeCell ref="C44:AK44"/>
    <mergeCell ref="C23:C28"/>
    <mergeCell ref="C29:C31"/>
    <mergeCell ref="B23:B31"/>
    <mergeCell ref="C42:C43"/>
    <mergeCell ref="C38:C41"/>
    <mergeCell ref="B32:B33"/>
    <mergeCell ref="B35:B43"/>
    <mergeCell ref="B12:B16"/>
    <mergeCell ref="C22:AK22"/>
    <mergeCell ref="C34:AK34"/>
    <mergeCell ref="B17:B21"/>
    <mergeCell ref="A12:A22"/>
    <mergeCell ref="A23:A34"/>
  </mergeCells>
  <conditionalFormatting sqref="H48:AE48 H45:AE45 H35:AE43 H13:AE21 H24:AE33">
    <cfRule type="cellIs" dxfId="9" priority="6" operator="equal">
      <formula>"E"</formula>
    </cfRule>
    <cfRule type="cellIs" dxfId="8" priority="7" operator="equal">
      <formula>"P"</formula>
    </cfRule>
  </conditionalFormatting>
  <conditionalFormatting sqref="H23:AE23">
    <cfRule type="cellIs" dxfId="7" priority="1" operator="equal">
      <formula>"E"</formula>
    </cfRule>
    <cfRule type="cellIs" dxfId="6" priority="2" operator="equal">
      <formula>"P"</formula>
    </cfRule>
  </conditionalFormatting>
  <conditionalFormatting sqref="A12 B22">
    <cfRule type="colorScale" priority="8">
      <colorScale>
        <cfvo type="min"/>
        <cfvo type="percentile" val="50"/>
        <cfvo type="max"/>
        <color rgb="FFF8696B"/>
        <color rgb="FFFFEB84"/>
        <color rgb="FF63BE7B"/>
      </colorScale>
    </cfRule>
  </conditionalFormatting>
  <conditionalFormatting sqref="A46:B46 A44:B44 B22 A12 B34 A35:A43 A45 A23">
    <cfRule type="colorScale" priority="13">
      <colorScale>
        <cfvo type="min"/>
        <cfvo type="percentile" val="50"/>
        <cfvo type="max"/>
        <color rgb="FFF8696B"/>
        <color rgb="FFFFEB84"/>
        <color rgb="FF63BE7B"/>
      </colorScale>
    </cfRule>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15"/>
  <sheetViews>
    <sheetView showGridLines="0" topLeftCell="A7" zoomScale="90" zoomScaleNormal="90" workbookViewId="0">
      <selection activeCell="C9" sqref="C9"/>
    </sheetView>
  </sheetViews>
  <sheetFormatPr baseColWidth="10" defaultRowHeight="16.5" x14ac:dyDescent="0.3"/>
  <cols>
    <col min="1" max="2" width="11.42578125" style="126"/>
    <col min="3" max="3" width="105.42578125" style="132" customWidth="1"/>
    <col min="4" max="16384" width="11.42578125" style="126"/>
  </cols>
  <sheetData>
    <row r="2" spans="3:3" x14ac:dyDescent="0.3">
      <c r="C2" s="130" t="s">
        <v>195</v>
      </c>
    </row>
    <row r="3" spans="3:3" x14ac:dyDescent="0.3">
      <c r="C3" s="391" t="s">
        <v>196</v>
      </c>
    </row>
    <row r="4" spans="3:3" x14ac:dyDescent="0.3">
      <c r="C4" s="391"/>
    </row>
    <row r="5" spans="3:3" ht="33" x14ac:dyDescent="0.3">
      <c r="C5" s="127" t="s">
        <v>197</v>
      </c>
    </row>
    <row r="6" spans="3:3" ht="49.5" x14ac:dyDescent="0.3">
      <c r="C6" s="127" t="s">
        <v>198</v>
      </c>
    </row>
    <row r="7" spans="3:3" ht="33" x14ac:dyDescent="0.3">
      <c r="C7" s="127" t="s">
        <v>199</v>
      </c>
    </row>
    <row r="8" spans="3:3" ht="33" x14ac:dyDescent="0.3">
      <c r="C8" s="131" t="s">
        <v>200</v>
      </c>
    </row>
    <row r="9" spans="3:3" ht="82.5" x14ac:dyDescent="0.3">
      <c r="C9" s="127" t="s">
        <v>201</v>
      </c>
    </row>
    <row r="10" spans="3:3" ht="33" x14ac:dyDescent="0.3">
      <c r="C10" s="127" t="s">
        <v>178</v>
      </c>
    </row>
    <row r="11" spans="3:3" x14ac:dyDescent="0.3">
      <c r="C11" s="392" t="s">
        <v>202</v>
      </c>
    </row>
    <row r="12" spans="3:3" x14ac:dyDescent="0.3">
      <c r="C12" s="393"/>
    </row>
    <row r="13" spans="3:3" x14ac:dyDescent="0.3">
      <c r="C13" s="128" t="s">
        <v>174</v>
      </c>
    </row>
    <row r="14" spans="3:3" ht="66" x14ac:dyDescent="0.3">
      <c r="C14" s="128" t="s">
        <v>203</v>
      </c>
    </row>
    <row r="15" spans="3:3" x14ac:dyDescent="0.3">
      <c r="C15" s="129" t="s">
        <v>179</v>
      </c>
    </row>
  </sheetData>
  <mergeCells count="2">
    <mergeCell ref="C3:C4"/>
    <mergeCell ref="C11:C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tabSelected="1" topLeftCell="A11" workbookViewId="0">
      <selection activeCell="D14" sqref="D14"/>
    </sheetView>
  </sheetViews>
  <sheetFormatPr baseColWidth="10" defaultRowHeight="11.25" x14ac:dyDescent="0.15"/>
  <cols>
    <col min="1" max="1" width="14.140625" style="254" customWidth="1"/>
    <col min="2" max="2" width="5.28515625" style="254" customWidth="1"/>
    <col min="3" max="3" width="34.7109375" style="254" customWidth="1"/>
    <col min="4" max="4" width="33.7109375" style="311" customWidth="1"/>
    <col min="5" max="5" width="15.28515625" style="312" customWidth="1"/>
    <col min="6" max="6" width="19.140625" style="254" customWidth="1"/>
    <col min="7" max="7" width="17.85546875" style="254" customWidth="1"/>
    <col min="8" max="9" width="11.42578125" style="254" customWidth="1"/>
    <col min="10" max="10" width="34.42578125" style="255" customWidth="1"/>
    <col min="11" max="256" width="11.42578125" style="254"/>
    <col min="257" max="257" width="14.140625" style="254" customWidth="1"/>
    <col min="258" max="258" width="5.28515625" style="254" customWidth="1"/>
    <col min="259" max="259" width="34.7109375" style="254" customWidth="1"/>
    <col min="260" max="260" width="33.7109375" style="254" customWidth="1"/>
    <col min="261" max="261" width="15.28515625" style="254" customWidth="1"/>
    <col min="262" max="262" width="19.140625" style="254" customWidth="1"/>
    <col min="263" max="263" width="17.85546875" style="254" customWidth="1"/>
    <col min="264" max="265" width="11.42578125" style="254" customWidth="1"/>
    <col min="266" max="266" width="34.42578125" style="254" customWidth="1"/>
    <col min="267" max="512" width="11.42578125" style="254"/>
    <col min="513" max="513" width="14.140625" style="254" customWidth="1"/>
    <col min="514" max="514" width="5.28515625" style="254" customWidth="1"/>
    <col min="515" max="515" width="34.7109375" style="254" customWidth="1"/>
    <col min="516" max="516" width="33.7109375" style="254" customWidth="1"/>
    <col min="517" max="517" width="15.28515625" style="254" customWidth="1"/>
    <col min="518" max="518" width="19.140625" style="254" customWidth="1"/>
    <col min="519" max="519" width="17.85546875" style="254" customWidth="1"/>
    <col min="520" max="521" width="11.42578125" style="254" customWidth="1"/>
    <col min="522" max="522" width="34.42578125" style="254" customWidth="1"/>
    <col min="523" max="768" width="11.42578125" style="254"/>
    <col min="769" max="769" width="14.140625" style="254" customWidth="1"/>
    <col min="770" max="770" width="5.28515625" style="254" customWidth="1"/>
    <col min="771" max="771" width="34.7109375" style="254" customWidth="1"/>
    <col min="772" max="772" width="33.7109375" style="254" customWidth="1"/>
    <col min="773" max="773" width="15.28515625" style="254" customWidth="1"/>
    <col min="774" max="774" width="19.140625" style="254" customWidth="1"/>
    <col min="775" max="775" width="17.85546875" style="254" customWidth="1"/>
    <col min="776" max="777" width="11.42578125" style="254" customWidth="1"/>
    <col min="778" max="778" width="34.42578125" style="254" customWidth="1"/>
    <col min="779" max="1024" width="11.42578125" style="254"/>
    <col min="1025" max="1025" width="14.140625" style="254" customWidth="1"/>
    <col min="1026" max="1026" width="5.28515625" style="254" customWidth="1"/>
    <col min="1027" max="1027" width="34.7109375" style="254" customWidth="1"/>
    <col min="1028" max="1028" width="33.7109375" style="254" customWidth="1"/>
    <col min="1029" max="1029" width="15.28515625" style="254" customWidth="1"/>
    <col min="1030" max="1030" width="19.140625" style="254" customWidth="1"/>
    <col min="1031" max="1031" width="17.85546875" style="254" customWidth="1"/>
    <col min="1032" max="1033" width="11.42578125" style="254" customWidth="1"/>
    <col min="1034" max="1034" width="34.42578125" style="254" customWidth="1"/>
    <col min="1035" max="1280" width="11.42578125" style="254"/>
    <col min="1281" max="1281" width="14.140625" style="254" customWidth="1"/>
    <col min="1282" max="1282" width="5.28515625" style="254" customWidth="1"/>
    <col min="1283" max="1283" width="34.7109375" style="254" customWidth="1"/>
    <col min="1284" max="1284" width="33.7109375" style="254" customWidth="1"/>
    <col min="1285" max="1285" width="15.28515625" style="254" customWidth="1"/>
    <col min="1286" max="1286" width="19.140625" style="254" customWidth="1"/>
    <col min="1287" max="1287" width="17.85546875" style="254" customWidth="1"/>
    <col min="1288" max="1289" width="11.42578125" style="254" customWidth="1"/>
    <col min="1290" max="1290" width="34.42578125" style="254" customWidth="1"/>
    <col min="1291" max="1536" width="11.42578125" style="254"/>
    <col min="1537" max="1537" width="14.140625" style="254" customWidth="1"/>
    <col min="1538" max="1538" width="5.28515625" style="254" customWidth="1"/>
    <col min="1539" max="1539" width="34.7109375" style="254" customWidth="1"/>
    <col min="1540" max="1540" width="33.7109375" style="254" customWidth="1"/>
    <col min="1541" max="1541" width="15.28515625" style="254" customWidth="1"/>
    <col min="1542" max="1542" width="19.140625" style="254" customWidth="1"/>
    <col min="1543" max="1543" width="17.85546875" style="254" customWidth="1"/>
    <col min="1544" max="1545" width="11.42578125" style="254" customWidth="1"/>
    <col min="1546" max="1546" width="34.42578125" style="254" customWidth="1"/>
    <col min="1547" max="1792" width="11.42578125" style="254"/>
    <col min="1793" max="1793" width="14.140625" style="254" customWidth="1"/>
    <col min="1794" max="1794" width="5.28515625" style="254" customWidth="1"/>
    <col min="1795" max="1795" width="34.7109375" style="254" customWidth="1"/>
    <col min="1796" max="1796" width="33.7109375" style="254" customWidth="1"/>
    <col min="1797" max="1797" width="15.28515625" style="254" customWidth="1"/>
    <col min="1798" max="1798" width="19.140625" style="254" customWidth="1"/>
    <col min="1799" max="1799" width="17.85546875" style="254" customWidth="1"/>
    <col min="1800" max="1801" width="11.42578125" style="254" customWidth="1"/>
    <col min="1802" max="1802" width="34.42578125" style="254" customWidth="1"/>
    <col min="1803" max="2048" width="11.42578125" style="254"/>
    <col min="2049" max="2049" width="14.140625" style="254" customWidth="1"/>
    <col min="2050" max="2050" width="5.28515625" style="254" customWidth="1"/>
    <col min="2051" max="2051" width="34.7109375" style="254" customWidth="1"/>
    <col min="2052" max="2052" width="33.7109375" style="254" customWidth="1"/>
    <col min="2053" max="2053" width="15.28515625" style="254" customWidth="1"/>
    <col min="2054" max="2054" width="19.140625" style="254" customWidth="1"/>
    <col min="2055" max="2055" width="17.85546875" style="254" customWidth="1"/>
    <col min="2056" max="2057" width="11.42578125" style="254" customWidth="1"/>
    <col min="2058" max="2058" width="34.42578125" style="254" customWidth="1"/>
    <col min="2059" max="2304" width="11.42578125" style="254"/>
    <col min="2305" max="2305" width="14.140625" style="254" customWidth="1"/>
    <col min="2306" max="2306" width="5.28515625" style="254" customWidth="1"/>
    <col min="2307" max="2307" width="34.7109375" style="254" customWidth="1"/>
    <col min="2308" max="2308" width="33.7109375" style="254" customWidth="1"/>
    <col min="2309" max="2309" width="15.28515625" style="254" customWidth="1"/>
    <col min="2310" max="2310" width="19.140625" style="254" customWidth="1"/>
    <col min="2311" max="2311" width="17.85546875" style="254" customWidth="1"/>
    <col min="2312" max="2313" width="11.42578125" style="254" customWidth="1"/>
    <col min="2314" max="2314" width="34.42578125" style="254" customWidth="1"/>
    <col min="2315" max="2560" width="11.42578125" style="254"/>
    <col min="2561" max="2561" width="14.140625" style="254" customWidth="1"/>
    <col min="2562" max="2562" width="5.28515625" style="254" customWidth="1"/>
    <col min="2563" max="2563" width="34.7109375" style="254" customWidth="1"/>
    <col min="2564" max="2564" width="33.7109375" style="254" customWidth="1"/>
    <col min="2565" max="2565" width="15.28515625" style="254" customWidth="1"/>
    <col min="2566" max="2566" width="19.140625" style="254" customWidth="1"/>
    <col min="2567" max="2567" width="17.85546875" style="254" customWidth="1"/>
    <col min="2568" max="2569" width="11.42578125" style="254" customWidth="1"/>
    <col min="2570" max="2570" width="34.42578125" style="254" customWidth="1"/>
    <col min="2571" max="2816" width="11.42578125" style="254"/>
    <col min="2817" max="2817" width="14.140625" style="254" customWidth="1"/>
    <col min="2818" max="2818" width="5.28515625" style="254" customWidth="1"/>
    <col min="2819" max="2819" width="34.7109375" style="254" customWidth="1"/>
    <col min="2820" max="2820" width="33.7109375" style="254" customWidth="1"/>
    <col min="2821" max="2821" width="15.28515625" style="254" customWidth="1"/>
    <col min="2822" max="2822" width="19.140625" style="254" customWidth="1"/>
    <col min="2823" max="2823" width="17.85546875" style="254" customWidth="1"/>
    <col min="2824" max="2825" width="11.42578125" style="254" customWidth="1"/>
    <col min="2826" max="2826" width="34.42578125" style="254" customWidth="1"/>
    <col min="2827" max="3072" width="11.42578125" style="254"/>
    <col min="3073" max="3073" width="14.140625" style="254" customWidth="1"/>
    <col min="3074" max="3074" width="5.28515625" style="254" customWidth="1"/>
    <col min="3075" max="3075" width="34.7109375" style="254" customWidth="1"/>
    <col min="3076" max="3076" width="33.7109375" style="254" customWidth="1"/>
    <col min="3077" max="3077" width="15.28515625" style="254" customWidth="1"/>
    <col min="3078" max="3078" width="19.140625" style="254" customWidth="1"/>
    <col min="3079" max="3079" width="17.85546875" style="254" customWidth="1"/>
    <col min="3080" max="3081" width="11.42578125" style="254" customWidth="1"/>
    <col min="3082" max="3082" width="34.42578125" style="254" customWidth="1"/>
    <col min="3083" max="3328" width="11.42578125" style="254"/>
    <col min="3329" max="3329" width="14.140625" style="254" customWidth="1"/>
    <col min="3330" max="3330" width="5.28515625" style="254" customWidth="1"/>
    <col min="3331" max="3331" width="34.7109375" style="254" customWidth="1"/>
    <col min="3332" max="3332" width="33.7109375" style="254" customWidth="1"/>
    <col min="3333" max="3333" width="15.28515625" style="254" customWidth="1"/>
    <col min="3334" max="3334" width="19.140625" style="254" customWidth="1"/>
    <col min="3335" max="3335" width="17.85546875" style="254" customWidth="1"/>
    <col min="3336" max="3337" width="11.42578125" style="254" customWidth="1"/>
    <col min="3338" max="3338" width="34.42578125" style="254" customWidth="1"/>
    <col min="3339" max="3584" width="11.42578125" style="254"/>
    <col min="3585" max="3585" width="14.140625" style="254" customWidth="1"/>
    <col min="3586" max="3586" width="5.28515625" style="254" customWidth="1"/>
    <col min="3587" max="3587" width="34.7109375" style="254" customWidth="1"/>
    <col min="3588" max="3588" width="33.7109375" style="254" customWidth="1"/>
    <col min="3589" max="3589" width="15.28515625" style="254" customWidth="1"/>
    <col min="3590" max="3590" width="19.140625" style="254" customWidth="1"/>
    <col min="3591" max="3591" width="17.85546875" style="254" customWidth="1"/>
    <col min="3592" max="3593" width="11.42578125" style="254" customWidth="1"/>
    <col min="3594" max="3594" width="34.42578125" style="254" customWidth="1"/>
    <col min="3595" max="3840" width="11.42578125" style="254"/>
    <col min="3841" max="3841" width="14.140625" style="254" customWidth="1"/>
    <col min="3842" max="3842" width="5.28515625" style="254" customWidth="1"/>
    <col min="3843" max="3843" width="34.7109375" style="254" customWidth="1"/>
    <col min="3844" max="3844" width="33.7109375" style="254" customWidth="1"/>
    <col min="3845" max="3845" width="15.28515625" style="254" customWidth="1"/>
    <col min="3846" max="3846" width="19.140625" style="254" customWidth="1"/>
    <col min="3847" max="3847" width="17.85546875" style="254" customWidth="1"/>
    <col min="3848" max="3849" width="11.42578125" style="254" customWidth="1"/>
    <col min="3850" max="3850" width="34.42578125" style="254" customWidth="1"/>
    <col min="3851" max="4096" width="11.42578125" style="254"/>
    <col min="4097" max="4097" width="14.140625" style="254" customWidth="1"/>
    <col min="4098" max="4098" width="5.28515625" style="254" customWidth="1"/>
    <col min="4099" max="4099" width="34.7109375" style="254" customWidth="1"/>
    <col min="4100" max="4100" width="33.7109375" style="254" customWidth="1"/>
    <col min="4101" max="4101" width="15.28515625" style="254" customWidth="1"/>
    <col min="4102" max="4102" width="19.140625" style="254" customWidth="1"/>
    <col min="4103" max="4103" width="17.85546875" style="254" customWidth="1"/>
    <col min="4104" max="4105" width="11.42578125" style="254" customWidth="1"/>
    <col min="4106" max="4106" width="34.42578125" style="254" customWidth="1"/>
    <col min="4107" max="4352" width="11.42578125" style="254"/>
    <col min="4353" max="4353" width="14.140625" style="254" customWidth="1"/>
    <col min="4354" max="4354" width="5.28515625" style="254" customWidth="1"/>
    <col min="4355" max="4355" width="34.7109375" style="254" customWidth="1"/>
    <col min="4356" max="4356" width="33.7109375" style="254" customWidth="1"/>
    <col min="4357" max="4357" width="15.28515625" style="254" customWidth="1"/>
    <col min="4358" max="4358" width="19.140625" style="254" customWidth="1"/>
    <col min="4359" max="4359" width="17.85546875" style="254" customWidth="1"/>
    <col min="4360" max="4361" width="11.42578125" style="254" customWidth="1"/>
    <col min="4362" max="4362" width="34.42578125" style="254" customWidth="1"/>
    <col min="4363" max="4608" width="11.42578125" style="254"/>
    <col min="4609" max="4609" width="14.140625" style="254" customWidth="1"/>
    <col min="4610" max="4610" width="5.28515625" style="254" customWidth="1"/>
    <col min="4611" max="4611" width="34.7109375" style="254" customWidth="1"/>
    <col min="4612" max="4612" width="33.7109375" style="254" customWidth="1"/>
    <col min="4613" max="4613" width="15.28515625" style="254" customWidth="1"/>
    <col min="4614" max="4614" width="19.140625" style="254" customWidth="1"/>
    <col min="4615" max="4615" width="17.85546875" style="254" customWidth="1"/>
    <col min="4616" max="4617" width="11.42578125" style="254" customWidth="1"/>
    <col min="4618" max="4618" width="34.42578125" style="254" customWidth="1"/>
    <col min="4619" max="4864" width="11.42578125" style="254"/>
    <col min="4865" max="4865" width="14.140625" style="254" customWidth="1"/>
    <col min="4866" max="4866" width="5.28515625" style="254" customWidth="1"/>
    <col min="4867" max="4867" width="34.7109375" style="254" customWidth="1"/>
    <col min="4868" max="4868" width="33.7109375" style="254" customWidth="1"/>
    <col min="4869" max="4869" width="15.28515625" style="254" customWidth="1"/>
    <col min="4870" max="4870" width="19.140625" style="254" customWidth="1"/>
    <col min="4871" max="4871" width="17.85546875" style="254" customWidth="1"/>
    <col min="4872" max="4873" width="11.42578125" style="254" customWidth="1"/>
    <col min="4874" max="4874" width="34.42578125" style="254" customWidth="1"/>
    <col min="4875" max="5120" width="11.42578125" style="254"/>
    <col min="5121" max="5121" width="14.140625" style="254" customWidth="1"/>
    <col min="5122" max="5122" width="5.28515625" style="254" customWidth="1"/>
    <col min="5123" max="5123" width="34.7109375" style="254" customWidth="1"/>
    <col min="5124" max="5124" width="33.7109375" style="254" customWidth="1"/>
    <col min="5125" max="5125" width="15.28515625" style="254" customWidth="1"/>
    <col min="5126" max="5126" width="19.140625" style="254" customWidth="1"/>
    <col min="5127" max="5127" width="17.85546875" style="254" customWidth="1"/>
    <col min="5128" max="5129" width="11.42578125" style="254" customWidth="1"/>
    <col min="5130" max="5130" width="34.42578125" style="254" customWidth="1"/>
    <col min="5131" max="5376" width="11.42578125" style="254"/>
    <col min="5377" max="5377" width="14.140625" style="254" customWidth="1"/>
    <col min="5378" max="5378" width="5.28515625" style="254" customWidth="1"/>
    <col min="5379" max="5379" width="34.7109375" style="254" customWidth="1"/>
    <col min="5380" max="5380" width="33.7109375" style="254" customWidth="1"/>
    <col min="5381" max="5381" width="15.28515625" style="254" customWidth="1"/>
    <col min="5382" max="5382" width="19.140625" style="254" customWidth="1"/>
    <col min="5383" max="5383" width="17.85546875" style="254" customWidth="1"/>
    <col min="5384" max="5385" width="11.42578125" style="254" customWidth="1"/>
    <col min="5386" max="5386" width="34.42578125" style="254" customWidth="1"/>
    <col min="5387" max="5632" width="11.42578125" style="254"/>
    <col min="5633" max="5633" width="14.140625" style="254" customWidth="1"/>
    <col min="5634" max="5634" width="5.28515625" style="254" customWidth="1"/>
    <col min="5635" max="5635" width="34.7109375" style="254" customWidth="1"/>
    <col min="5636" max="5636" width="33.7109375" style="254" customWidth="1"/>
    <col min="5637" max="5637" width="15.28515625" style="254" customWidth="1"/>
    <col min="5638" max="5638" width="19.140625" style="254" customWidth="1"/>
    <col min="5639" max="5639" width="17.85546875" style="254" customWidth="1"/>
    <col min="5640" max="5641" width="11.42578125" style="254" customWidth="1"/>
    <col min="5642" max="5642" width="34.42578125" style="254" customWidth="1"/>
    <col min="5643" max="5888" width="11.42578125" style="254"/>
    <col min="5889" max="5889" width="14.140625" style="254" customWidth="1"/>
    <col min="5890" max="5890" width="5.28515625" style="254" customWidth="1"/>
    <col min="5891" max="5891" width="34.7109375" style="254" customWidth="1"/>
    <col min="5892" max="5892" width="33.7109375" style="254" customWidth="1"/>
    <col min="5893" max="5893" width="15.28515625" style="254" customWidth="1"/>
    <col min="5894" max="5894" width="19.140625" style="254" customWidth="1"/>
    <col min="5895" max="5895" width="17.85546875" style="254" customWidth="1"/>
    <col min="5896" max="5897" width="11.42578125" style="254" customWidth="1"/>
    <col min="5898" max="5898" width="34.42578125" style="254" customWidth="1"/>
    <col min="5899" max="6144" width="11.42578125" style="254"/>
    <col min="6145" max="6145" width="14.140625" style="254" customWidth="1"/>
    <col min="6146" max="6146" width="5.28515625" style="254" customWidth="1"/>
    <col min="6147" max="6147" width="34.7109375" style="254" customWidth="1"/>
    <col min="6148" max="6148" width="33.7109375" style="254" customWidth="1"/>
    <col min="6149" max="6149" width="15.28515625" style="254" customWidth="1"/>
    <col min="6150" max="6150" width="19.140625" style="254" customWidth="1"/>
    <col min="6151" max="6151" width="17.85546875" style="254" customWidth="1"/>
    <col min="6152" max="6153" width="11.42578125" style="254" customWidth="1"/>
    <col min="6154" max="6154" width="34.42578125" style="254" customWidth="1"/>
    <col min="6155" max="6400" width="11.42578125" style="254"/>
    <col min="6401" max="6401" width="14.140625" style="254" customWidth="1"/>
    <col min="6402" max="6402" width="5.28515625" style="254" customWidth="1"/>
    <col min="6403" max="6403" width="34.7109375" style="254" customWidth="1"/>
    <col min="6404" max="6404" width="33.7109375" style="254" customWidth="1"/>
    <col min="6405" max="6405" width="15.28515625" style="254" customWidth="1"/>
    <col min="6406" max="6406" width="19.140625" style="254" customWidth="1"/>
    <col min="6407" max="6407" width="17.85546875" style="254" customWidth="1"/>
    <col min="6408" max="6409" width="11.42578125" style="254" customWidth="1"/>
    <col min="6410" max="6410" width="34.42578125" style="254" customWidth="1"/>
    <col min="6411" max="6656" width="11.42578125" style="254"/>
    <col min="6657" max="6657" width="14.140625" style="254" customWidth="1"/>
    <col min="6658" max="6658" width="5.28515625" style="254" customWidth="1"/>
    <col min="6659" max="6659" width="34.7109375" style="254" customWidth="1"/>
    <col min="6660" max="6660" width="33.7109375" style="254" customWidth="1"/>
    <col min="6661" max="6661" width="15.28515625" style="254" customWidth="1"/>
    <col min="6662" max="6662" width="19.140625" style="254" customWidth="1"/>
    <col min="6663" max="6663" width="17.85546875" style="254" customWidth="1"/>
    <col min="6664" max="6665" width="11.42578125" style="254" customWidth="1"/>
    <col min="6666" max="6666" width="34.42578125" style="254" customWidth="1"/>
    <col min="6667" max="6912" width="11.42578125" style="254"/>
    <col min="6913" max="6913" width="14.140625" style="254" customWidth="1"/>
    <col min="6914" max="6914" width="5.28515625" style="254" customWidth="1"/>
    <col min="6915" max="6915" width="34.7109375" style="254" customWidth="1"/>
    <col min="6916" max="6916" width="33.7109375" style="254" customWidth="1"/>
    <col min="6917" max="6917" width="15.28515625" style="254" customWidth="1"/>
    <col min="6918" max="6918" width="19.140625" style="254" customWidth="1"/>
    <col min="6919" max="6919" width="17.85546875" style="254" customWidth="1"/>
    <col min="6920" max="6921" width="11.42578125" style="254" customWidth="1"/>
    <col min="6922" max="6922" width="34.42578125" style="254" customWidth="1"/>
    <col min="6923" max="7168" width="11.42578125" style="254"/>
    <col min="7169" max="7169" width="14.140625" style="254" customWidth="1"/>
    <col min="7170" max="7170" width="5.28515625" style="254" customWidth="1"/>
    <col min="7171" max="7171" width="34.7109375" style="254" customWidth="1"/>
    <col min="7172" max="7172" width="33.7109375" style="254" customWidth="1"/>
    <col min="7173" max="7173" width="15.28515625" style="254" customWidth="1"/>
    <col min="7174" max="7174" width="19.140625" style="254" customWidth="1"/>
    <col min="7175" max="7175" width="17.85546875" style="254" customWidth="1"/>
    <col min="7176" max="7177" width="11.42578125" style="254" customWidth="1"/>
    <col min="7178" max="7178" width="34.42578125" style="254" customWidth="1"/>
    <col min="7179" max="7424" width="11.42578125" style="254"/>
    <col min="7425" max="7425" width="14.140625" style="254" customWidth="1"/>
    <col min="7426" max="7426" width="5.28515625" style="254" customWidth="1"/>
    <col min="7427" max="7427" width="34.7109375" style="254" customWidth="1"/>
    <col min="7428" max="7428" width="33.7109375" style="254" customWidth="1"/>
    <col min="7429" max="7429" width="15.28515625" style="254" customWidth="1"/>
    <col min="7430" max="7430" width="19.140625" style="254" customWidth="1"/>
    <col min="7431" max="7431" width="17.85546875" style="254" customWidth="1"/>
    <col min="7432" max="7433" width="11.42578125" style="254" customWidth="1"/>
    <col min="7434" max="7434" width="34.42578125" style="254" customWidth="1"/>
    <col min="7435" max="7680" width="11.42578125" style="254"/>
    <col min="7681" max="7681" width="14.140625" style="254" customWidth="1"/>
    <col min="7682" max="7682" width="5.28515625" style="254" customWidth="1"/>
    <col min="7683" max="7683" width="34.7109375" style="254" customWidth="1"/>
    <col min="7684" max="7684" width="33.7109375" style="254" customWidth="1"/>
    <col min="7685" max="7685" width="15.28515625" style="254" customWidth="1"/>
    <col min="7686" max="7686" width="19.140625" style="254" customWidth="1"/>
    <col min="7687" max="7687" width="17.85546875" style="254" customWidth="1"/>
    <col min="7688" max="7689" width="11.42578125" style="254" customWidth="1"/>
    <col min="7690" max="7690" width="34.42578125" style="254" customWidth="1"/>
    <col min="7691" max="7936" width="11.42578125" style="254"/>
    <col min="7937" max="7937" width="14.140625" style="254" customWidth="1"/>
    <col min="7938" max="7938" width="5.28515625" style="254" customWidth="1"/>
    <col min="7939" max="7939" width="34.7109375" style="254" customWidth="1"/>
    <col min="7940" max="7940" width="33.7109375" style="254" customWidth="1"/>
    <col min="7941" max="7941" width="15.28515625" style="254" customWidth="1"/>
    <col min="7942" max="7942" width="19.140625" style="254" customWidth="1"/>
    <col min="7943" max="7943" width="17.85546875" style="254" customWidth="1"/>
    <col min="7944" max="7945" width="11.42578125" style="254" customWidth="1"/>
    <col min="7946" max="7946" width="34.42578125" style="254" customWidth="1"/>
    <col min="7947" max="8192" width="11.42578125" style="254"/>
    <col min="8193" max="8193" width="14.140625" style="254" customWidth="1"/>
    <col min="8194" max="8194" width="5.28515625" style="254" customWidth="1"/>
    <col min="8195" max="8195" width="34.7109375" style="254" customWidth="1"/>
    <col min="8196" max="8196" width="33.7109375" style="254" customWidth="1"/>
    <col min="8197" max="8197" width="15.28515625" style="254" customWidth="1"/>
    <col min="8198" max="8198" width="19.140625" style="254" customWidth="1"/>
    <col min="8199" max="8199" width="17.85546875" style="254" customWidth="1"/>
    <col min="8200" max="8201" width="11.42578125" style="254" customWidth="1"/>
    <col min="8202" max="8202" width="34.42578125" style="254" customWidth="1"/>
    <col min="8203" max="8448" width="11.42578125" style="254"/>
    <col min="8449" max="8449" width="14.140625" style="254" customWidth="1"/>
    <col min="8450" max="8450" width="5.28515625" style="254" customWidth="1"/>
    <col min="8451" max="8451" width="34.7109375" style="254" customWidth="1"/>
    <col min="8452" max="8452" width="33.7109375" style="254" customWidth="1"/>
    <col min="8453" max="8453" width="15.28515625" style="254" customWidth="1"/>
    <col min="8454" max="8454" width="19.140625" style="254" customWidth="1"/>
    <col min="8455" max="8455" width="17.85546875" style="254" customWidth="1"/>
    <col min="8456" max="8457" width="11.42578125" style="254" customWidth="1"/>
    <col min="8458" max="8458" width="34.42578125" style="254" customWidth="1"/>
    <col min="8459" max="8704" width="11.42578125" style="254"/>
    <col min="8705" max="8705" width="14.140625" style="254" customWidth="1"/>
    <col min="8706" max="8706" width="5.28515625" style="254" customWidth="1"/>
    <col min="8707" max="8707" width="34.7109375" style="254" customWidth="1"/>
    <col min="8708" max="8708" width="33.7109375" style="254" customWidth="1"/>
    <col min="8709" max="8709" width="15.28515625" style="254" customWidth="1"/>
    <col min="8710" max="8710" width="19.140625" style="254" customWidth="1"/>
    <col min="8711" max="8711" width="17.85546875" style="254" customWidth="1"/>
    <col min="8712" max="8713" width="11.42578125" style="254" customWidth="1"/>
    <col min="8714" max="8714" width="34.42578125" style="254" customWidth="1"/>
    <col min="8715" max="8960" width="11.42578125" style="254"/>
    <col min="8961" max="8961" width="14.140625" style="254" customWidth="1"/>
    <col min="8962" max="8962" width="5.28515625" style="254" customWidth="1"/>
    <col min="8963" max="8963" width="34.7109375" style="254" customWidth="1"/>
    <col min="8964" max="8964" width="33.7109375" style="254" customWidth="1"/>
    <col min="8965" max="8965" width="15.28515625" style="254" customWidth="1"/>
    <col min="8966" max="8966" width="19.140625" style="254" customWidth="1"/>
    <col min="8967" max="8967" width="17.85546875" style="254" customWidth="1"/>
    <col min="8968" max="8969" width="11.42578125" style="254" customWidth="1"/>
    <col min="8970" max="8970" width="34.42578125" style="254" customWidth="1"/>
    <col min="8971" max="9216" width="11.42578125" style="254"/>
    <col min="9217" max="9217" width="14.140625" style="254" customWidth="1"/>
    <col min="9218" max="9218" width="5.28515625" style="254" customWidth="1"/>
    <col min="9219" max="9219" width="34.7109375" style="254" customWidth="1"/>
    <col min="9220" max="9220" width="33.7109375" style="254" customWidth="1"/>
    <col min="9221" max="9221" width="15.28515625" style="254" customWidth="1"/>
    <col min="9222" max="9222" width="19.140625" style="254" customWidth="1"/>
    <col min="9223" max="9223" width="17.85546875" style="254" customWidth="1"/>
    <col min="9224" max="9225" width="11.42578125" style="254" customWidth="1"/>
    <col min="9226" max="9226" width="34.42578125" style="254" customWidth="1"/>
    <col min="9227" max="9472" width="11.42578125" style="254"/>
    <col min="9473" max="9473" width="14.140625" style="254" customWidth="1"/>
    <col min="9474" max="9474" width="5.28515625" style="254" customWidth="1"/>
    <col min="9475" max="9475" width="34.7109375" style="254" customWidth="1"/>
    <col min="9476" max="9476" width="33.7109375" style="254" customWidth="1"/>
    <col min="9477" max="9477" width="15.28515625" style="254" customWidth="1"/>
    <col min="9478" max="9478" width="19.140625" style="254" customWidth="1"/>
    <col min="9479" max="9479" width="17.85546875" style="254" customWidth="1"/>
    <col min="9480" max="9481" width="11.42578125" style="254" customWidth="1"/>
    <col min="9482" max="9482" width="34.42578125" style="254" customWidth="1"/>
    <col min="9483" max="9728" width="11.42578125" style="254"/>
    <col min="9729" max="9729" width="14.140625" style="254" customWidth="1"/>
    <col min="9730" max="9730" width="5.28515625" style="254" customWidth="1"/>
    <col min="9731" max="9731" width="34.7109375" style="254" customWidth="1"/>
    <col min="9732" max="9732" width="33.7109375" style="254" customWidth="1"/>
    <col min="9733" max="9733" width="15.28515625" style="254" customWidth="1"/>
    <col min="9734" max="9734" width="19.140625" style="254" customWidth="1"/>
    <col min="9735" max="9735" width="17.85546875" style="254" customWidth="1"/>
    <col min="9736" max="9737" width="11.42578125" style="254" customWidth="1"/>
    <col min="9738" max="9738" width="34.42578125" style="254" customWidth="1"/>
    <col min="9739" max="9984" width="11.42578125" style="254"/>
    <col min="9985" max="9985" width="14.140625" style="254" customWidth="1"/>
    <col min="9986" max="9986" width="5.28515625" style="254" customWidth="1"/>
    <col min="9987" max="9987" width="34.7109375" style="254" customWidth="1"/>
    <col min="9988" max="9988" width="33.7109375" style="254" customWidth="1"/>
    <col min="9989" max="9989" width="15.28515625" style="254" customWidth="1"/>
    <col min="9990" max="9990" width="19.140625" style="254" customWidth="1"/>
    <col min="9991" max="9991" width="17.85546875" style="254" customWidth="1"/>
    <col min="9992" max="9993" width="11.42578125" style="254" customWidth="1"/>
    <col min="9994" max="9994" width="34.42578125" style="254" customWidth="1"/>
    <col min="9995" max="10240" width="11.42578125" style="254"/>
    <col min="10241" max="10241" width="14.140625" style="254" customWidth="1"/>
    <col min="10242" max="10242" width="5.28515625" style="254" customWidth="1"/>
    <col min="10243" max="10243" width="34.7109375" style="254" customWidth="1"/>
    <col min="10244" max="10244" width="33.7109375" style="254" customWidth="1"/>
    <col min="10245" max="10245" width="15.28515625" style="254" customWidth="1"/>
    <col min="10246" max="10246" width="19.140625" style="254" customWidth="1"/>
    <col min="10247" max="10247" width="17.85546875" style="254" customWidth="1"/>
    <col min="10248" max="10249" width="11.42578125" style="254" customWidth="1"/>
    <col min="10250" max="10250" width="34.42578125" style="254" customWidth="1"/>
    <col min="10251" max="10496" width="11.42578125" style="254"/>
    <col min="10497" max="10497" width="14.140625" style="254" customWidth="1"/>
    <col min="10498" max="10498" width="5.28515625" style="254" customWidth="1"/>
    <col min="10499" max="10499" width="34.7109375" style="254" customWidth="1"/>
    <col min="10500" max="10500" width="33.7109375" style="254" customWidth="1"/>
    <col min="10501" max="10501" width="15.28515625" style="254" customWidth="1"/>
    <col min="10502" max="10502" width="19.140625" style="254" customWidth="1"/>
    <col min="10503" max="10503" width="17.85546875" style="254" customWidth="1"/>
    <col min="10504" max="10505" width="11.42578125" style="254" customWidth="1"/>
    <col min="10506" max="10506" width="34.42578125" style="254" customWidth="1"/>
    <col min="10507" max="10752" width="11.42578125" style="254"/>
    <col min="10753" max="10753" width="14.140625" style="254" customWidth="1"/>
    <col min="10754" max="10754" width="5.28515625" style="254" customWidth="1"/>
    <col min="10755" max="10755" width="34.7109375" style="254" customWidth="1"/>
    <col min="10756" max="10756" width="33.7109375" style="254" customWidth="1"/>
    <col min="10757" max="10757" width="15.28515625" style="254" customWidth="1"/>
    <col min="10758" max="10758" width="19.140625" style="254" customWidth="1"/>
    <col min="10759" max="10759" width="17.85546875" style="254" customWidth="1"/>
    <col min="10760" max="10761" width="11.42578125" style="254" customWidth="1"/>
    <col min="10762" max="10762" width="34.42578125" style="254" customWidth="1"/>
    <col min="10763" max="11008" width="11.42578125" style="254"/>
    <col min="11009" max="11009" width="14.140625" style="254" customWidth="1"/>
    <col min="11010" max="11010" width="5.28515625" style="254" customWidth="1"/>
    <col min="11011" max="11011" width="34.7109375" style="254" customWidth="1"/>
    <col min="11012" max="11012" width="33.7109375" style="254" customWidth="1"/>
    <col min="11013" max="11013" width="15.28515625" style="254" customWidth="1"/>
    <col min="11014" max="11014" width="19.140625" style="254" customWidth="1"/>
    <col min="11015" max="11015" width="17.85546875" style="254" customWidth="1"/>
    <col min="11016" max="11017" width="11.42578125" style="254" customWidth="1"/>
    <col min="11018" max="11018" width="34.42578125" style="254" customWidth="1"/>
    <col min="11019" max="11264" width="11.42578125" style="254"/>
    <col min="11265" max="11265" width="14.140625" style="254" customWidth="1"/>
    <col min="11266" max="11266" width="5.28515625" style="254" customWidth="1"/>
    <col min="11267" max="11267" width="34.7109375" style="254" customWidth="1"/>
    <col min="11268" max="11268" width="33.7109375" style="254" customWidth="1"/>
    <col min="11269" max="11269" width="15.28515625" style="254" customWidth="1"/>
    <col min="11270" max="11270" width="19.140625" style="254" customWidth="1"/>
    <col min="11271" max="11271" width="17.85546875" style="254" customWidth="1"/>
    <col min="11272" max="11273" width="11.42578125" style="254" customWidth="1"/>
    <col min="11274" max="11274" width="34.42578125" style="254" customWidth="1"/>
    <col min="11275" max="11520" width="11.42578125" style="254"/>
    <col min="11521" max="11521" width="14.140625" style="254" customWidth="1"/>
    <col min="11522" max="11522" width="5.28515625" style="254" customWidth="1"/>
    <col min="11523" max="11523" width="34.7109375" style="254" customWidth="1"/>
    <col min="11524" max="11524" width="33.7109375" style="254" customWidth="1"/>
    <col min="11525" max="11525" width="15.28515625" style="254" customWidth="1"/>
    <col min="11526" max="11526" width="19.140625" style="254" customWidth="1"/>
    <col min="11527" max="11527" width="17.85546875" style="254" customWidth="1"/>
    <col min="11528" max="11529" width="11.42578125" style="254" customWidth="1"/>
    <col min="11530" max="11530" width="34.42578125" style="254" customWidth="1"/>
    <col min="11531" max="11776" width="11.42578125" style="254"/>
    <col min="11777" max="11777" width="14.140625" style="254" customWidth="1"/>
    <col min="11778" max="11778" width="5.28515625" style="254" customWidth="1"/>
    <col min="11779" max="11779" width="34.7109375" style="254" customWidth="1"/>
    <col min="11780" max="11780" width="33.7109375" style="254" customWidth="1"/>
    <col min="11781" max="11781" width="15.28515625" style="254" customWidth="1"/>
    <col min="11782" max="11782" width="19.140625" style="254" customWidth="1"/>
    <col min="11783" max="11783" width="17.85546875" style="254" customWidth="1"/>
    <col min="11784" max="11785" width="11.42578125" style="254" customWidth="1"/>
    <col min="11786" max="11786" width="34.42578125" style="254" customWidth="1"/>
    <col min="11787" max="12032" width="11.42578125" style="254"/>
    <col min="12033" max="12033" width="14.140625" style="254" customWidth="1"/>
    <col min="12034" max="12034" width="5.28515625" style="254" customWidth="1"/>
    <col min="12035" max="12035" width="34.7109375" style="254" customWidth="1"/>
    <col min="12036" max="12036" width="33.7109375" style="254" customWidth="1"/>
    <col min="12037" max="12037" width="15.28515625" style="254" customWidth="1"/>
    <col min="12038" max="12038" width="19.140625" style="254" customWidth="1"/>
    <col min="12039" max="12039" width="17.85546875" style="254" customWidth="1"/>
    <col min="12040" max="12041" width="11.42578125" style="254" customWidth="1"/>
    <col min="12042" max="12042" width="34.42578125" style="254" customWidth="1"/>
    <col min="12043" max="12288" width="11.42578125" style="254"/>
    <col min="12289" max="12289" width="14.140625" style="254" customWidth="1"/>
    <col min="12290" max="12290" width="5.28515625" style="254" customWidth="1"/>
    <col min="12291" max="12291" width="34.7109375" style="254" customWidth="1"/>
    <col min="12292" max="12292" width="33.7109375" style="254" customWidth="1"/>
    <col min="12293" max="12293" width="15.28515625" style="254" customWidth="1"/>
    <col min="12294" max="12294" width="19.140625" style="254" customWidth="1"/>
    <col min="12295" max="12295" width="17.85546875" style="254" customWidth="1"/>
    <col min="12296" max="12297" width="11.42578125" style="254" customWidth="1"/>
    <col min="12298" max="12298" width="34.42578125" style="254" customWidth="1"/>
    <col min="12299" max="12544" width="11.42578125" style="254"/>
    <col min="12545" max="12545" width="14.140625" style="254" customWidth="1"/>
    <col min="12546" max="12546" width="5.28515625" style="254" customWidth="1"/>
    <col min="12547" max="12547" width="34.7109375" style="254" customWidth="1"/>
    <col min="12548" max="12548" width="33.7109375" style="254" customWidth="1"/>
    <col min="12549" max="12549" width="15.28515625" style="254" customWidth="1"/>
    <col min="12550" max="12550" width="19.140625" style="254" customWidth="1"/>
    <col min="12551" max="12551" width="17.85546875" style="254" customWidth="1"/>
    <col min="12552" max="12553" width="11.42578125" style="254" customWidth="1"/>
    <col min="12554" max="12554" width="34.42578125" style="254" customWidth="1"/>
    <col min="12555" max="12800" width="11.42578125" style="254"/>
    <col min="12801" max="12801" width="14.140625" style="254" customWidth="1"/>
    <col min="12802" max="12802" width="5.28515625" style="254" customWidth="1"/>
    <col min="12803" max="12803" width="34.7109375" style="254" customWidth="1"/>
    <col min="12804" max="12804" width="33.7109375" style="254" customWidth="1"/>
    <col min="12805" max="12805" width="15.28515625" style="254" customWidth="1"/>
    <col min="12806" max="12806" width="19.140625" style="254" customWidth="1"/>
    <col min="12807" max="12807" width="17.85546875" style="254" customWidth="1"/>
    <col min="12808" max="12809" width="11.42578125" style="254" customWidth="1"/>
    <col min="12810" max="12810" width="34.42578125" style="254" customWidth="1"/>
    <col min="12811" max="13056" width="11.42578125" style="254"/>
    <col min="13057" max="13057" width="14.140625" style="254" customWidth="1"/>
    <col min="13058" max="13058" width="5.28515625" style="254" customWidth="1"/>
    <col min="13059" max="13059" width="34.7109375" style="254" customWidth="1"/>
    <col min="13060" max="13060" width="33.7109375" style="254" customWidth="1"/>
    <col min="13061" max="13061" width="15.28515625" style="254" customWidth="1"/>
    <col min="13062" max="13062" width="19.140625" style="254" customWidth="1"/>
    <col min="13063" max="13063" width="17.85546875" style="254" customWidth="1"/>
    <col min="13064" max="13065" width="11.42578125" style="254" customWidth="1"/>
    <col min="13066" max="13066" width="34.42578125" style="254" customWidth="1"/>
    <col min="13067" max="13312" width="11.42578125" style="254"/>
    <col min="13313" max="13313" width="14.140625" style="254" customWidth="1"/>
    <col min="13314" max="13314" width="5.28515625" style="254" customWidth="1"/>
    <col min="13315" max="13315" width="34.7109375" style="254" customWidth="1"/>
    <col min="13316" max="13316" width="33.7109375" style="254" customWidth="1"/>
    <col min="13317" max="13317" width="15.28515625" style="254" customWidth="1"/>
    <col min="13318" max="13318" width="19.140625" style="254" customWidth="1"/>
    <col min="13319" max="13319" width="17.85546875" style="254" customWidth="1"/>
    <col min="13320" max="13321" width="11.42578125" style="254" customWidth="1"/>
    <col min="13322" max="13322" width="34.42578125" style="254" customWidth="1"/>
    <col min="13323" max="13568" width="11.42578125" style="254"/>
    <col min="13569" max="13569" width="14.140625" style="254" customWidth="1"/>
    <col min="13570" max="13570" width="5.28515625" style="254" customWidth="1"/>
    <col min="13571" max="13571" width="34.7109375" style="254" customWidth="1"/>
    <col min="13572" max="13572" width="33.7109375" style="254" customWidth="1"/>
    <col min="13573" max="13573" width="15.28515625" style="254" customWidth="1"/>
    <col min="13574" max="13574" width="19.140625" style="254" customWidth="1"/>
    <col min="13575" max="13575" width="17.85546875" style="254" customWidth="1"/>
    <col min="13576" max="13577" width="11.42578125" style="254" customWidth="1"/>
    <col min="13578" max="13578" width="34.42578125" style="254" customWidth="1"/>
    <col min="13579" max="13824" width="11.42578125" style="254"/>
    <col min="13825" max="13825" width="14.140625" style="254" customWidth="1"/>
    <col min="13826" max="13826" width="5.28515625" style="254" customWidth="1"/>
    <col min="13827" max="13827" width="34.7109375" style="254" customWidth="1"/>
    <col min="13828" max="13828" width="33.7109375" style="254" customWidth="1"/>
    <col min="13829" max="13829" width="15.28515625" style="254" customWidth="1"/>
    <col min="13830" max="13830" width="19.140625" style="254" customWidth="1"/>
    <col min="13831" max="13831" width="17.85546875" style="254" customWidth="1"/>
    <col min="13832" max="13833" width="11.42578125" style="254" customWidth="1"/>
    <col min="13834" max="13834" width="34.42578125" style="254" customWidth="1"/>
    <col min="13835" max="14080" width="11.42578125" style="254"/>
    <col min="14081" max="14081" width="14.140625" style="254" customWidth="1"/>
    <col min="14082" max="14082" width="5.28515625" style="254" customWidth="1"/>
    <col min="14083" max="14083" width="34.7109375" style="254" customWidth="1"/>
    <col min="14084" max="14084" width="33.7109375" style="254" customWidth="1"/>
    <col min="14085" max="14085" width="15.28515625" style="254" customWidth="1"/>
    <col min="14086" max="14086" width="19.140625" style="254" customWidth="1"/>
    <col min="14087" max="14087" width="17.85546875" style="254" customWidth="1"/>
    <col min="14088" max="14089" width="11.42578125" style="254" customWidth="1"/>
    <col min="14090" max="14090" width="34.42578125" style="254" customWidth="1"/>
    <col min="14091" max="14336" width="11.42578125" style="254"/>
    <col min="14337" max="14337" width="14.140625" style="254" customWidth="1"/>
    <col min="14338" max="14338" width="5.28515625" style="254" customWidth="1"/>
    <col min="14339" max="14339" width="34.7109375" style="254" customWidth="1"/>
    <col min="14340" max="14340" width="33.7109375" style="254" customWidth="1"/>
    <col min="14341" max="14341" width="15.28515625" style="254" customWidth="1"/>
    <col min="14342" max="14342" width="19.140625" style="254" customWidth="1"/>
    <col min="14343" max="14343" width="17.85546875" style="254" customWidth="1"/>
    <col min="14344" max="14345" width="11.42578125" style="254" customWidth="1"/>
    <col min="14346" max="14346" width="34.42578125" style="254" customWidth="1"/>
    <col min="14347" max="14592" width="11.42578125" style="254"/>
    <col min="14593" max="14593" width="14.140625" style="254" customWidth="1"/>
    <col min="14594" max="14594" width="5.28515625" style="254" customWidth="1"/>
    <col min="14595" max="14595" width="34.7109375" style="254" customWidth="1"/>
    <col min="14596" max="14596" width="33.7109375" style="254" customWidth="1"/>
    <col min="14597" max="14597" width="15.28515625" style="254" customWidth="1"/>
    <col min="14598" max="14598" width="19.140625" style="254" customWidth="1"/>
    <col min="14599" max="14599" width="17.85546875" style="254" customWidth="1"/>
    <col min="14600" max="14601" width="11.42578125" style="254" customWidth="1"/>
    <col min="14602" max="14602" width="34.42578125" style="254" customWidth="1"/>
    <col min="14603" max="14848" width="11.42578125" style="254"/>
    <col min="14849" max="14849" width="14.140625" style="254" customWidth="1"/>
    <col min="14850" max="14850" width="5.28515625" style="254" customWidth="1"/>
    <col min="14851" max="14851" width="34.7109375" style="254" customWidth="1"/>
    <col min="14852" max="14852" width="33.7109375" style="254" customWidth="1"/>
    <col min="14853" max="14853" width="15.28515625" style="254" customWidth="1"/>
    <col min="14854" max="14854" width="19.140625" style="254" customWidth="1"/>
    <col min="14855" max="14855" width="17.85546875" style="254" customWidth="1"/>
    <col min="14856" max="14857" width="11.42578125" style="254" customWidth="1"/>
    <col min="14858" max="14858" width="34.42578125" style="254" customWidth="1"/>
    <col min="14859" max="15104" width="11.42578125" style="254"/>
    <col min="15105" max="15105" width="14.140625" style="254" customWidth="1"/>
    <col min="15106" max="15106" width="5.28515625" style="254" customWidth="1"/>
    <col min="15107" max="15107" width="34.7109375" style="254" customWidth="1"/>
    <col min="15108" max="15108" width="33.7109375" style="254" customWidth="1"/>
    <col min="15109" max="15109" width="15.28515625" style="254" customWidth="1"/>
    <col min="15110" max="15110" width="19.140625" style="254" customWidth="1"/>
    <col min="15111" max="15111" width="17.85546875" style="254" customWidth="1"/>
    <col min="15112" max="15113" width="11.42578125" style="254" customWidth="1"/>
    <col min="15114" max="15114" width="34.42578125" style="254" customWidth="1"/>
    <col min="15115" max="15360" width="11.42578125" style="254"/>
    <col min="15361" max="15361" width="14.140625" style="254" customWidth="1"/>
    <col min="15362" max="15362" width="5.28515625" style="254" customWidth="1"/>
    <col min="15363" max="15363" width="34.7109375" style="254" customWidth="1"/>
    <col min="15364" max="15364" width="33.7109375" style="254" customWidth="1"/>
    <col min="15365" max="15365" width="15.28515625" style="254" customWidth="1"/>
    <col min="15366" max="15366" width="19.140625" style="254" customWidth="1"/>
    <col min="15367" max="15367" width="17.85546875" style="254" customWidth="1"/>
    <col min="15368" max="15369" width="11.42578125" style="254" customWidth="1"/>
    <col min="15370" max="15370" width="34.42578125" style="254" customWidth="1"/>
    <col min="15371" max="15616" width="11.42578125" style="254"/>
    <col min="15617" max="15617" width="14.140625" style="254" customWidth="1"/>
    <col min="15618" max="15618" width="5.28515625" style="254" customWidth="1"/>
    <col min="15619" max="15619" width="34.7109375" style="254" customWidth="1"/>
    <col min="15620" max="15620" width="33.7109375" style="254" customWidth="1"/>
    <col min="15621" max="15621" width="15.28515625" style="254" customWidth="1"/>
    <col min="15622" max="15622" width="19.140625" style="254" customWidth="1"/>
    <col min="15623" max="15623" width="17.85546875" style="254" customWidth="1"/>
    <col min="15624" max="15625" width="11.42578125" style="254" customWidth="1"/>
    <col min="15626" max="15626" width="34.42578125" style="254" customWidth="1"/>
    <col min="15627" max="15872" width="11.42578125" style="254"/>
    <col min="15873" max="15873" width="14.140625" style="254" customWidth="1"/>
    <col min="15874" max="15874" width="5.28515625" style="254" customWidth="1"/>
    <col min="15875" max="15875" width="34.7109375" style="254" customWidth="1"/>
    <col min="15876" max="15876" width="33.7109375" style="254" customWidth="1"/>
    <col min="15877" max="15877" width="15.28515625" style="254" customWidth="1"/>
    <col min="15878" max="15878" width="19.140625" style="254" customWidth="1"/>
    <col min="15879" max="15879" width="17.85546875" style="254" customWidth="1"/>
    <col min="15880" max="15881" width="11.42578125" style="254" customWidth="1"/>
    <col min="15882" max="15882" width="34.42578125" style="254" customWidth="1"/>
    <col min="15883" max="16128" width="11.42578125" style="254"/>
    <col min="16129" max="16129" width="14.140625" style="254" customWidth="1"/>
    <col min="16130" max="16130" width="5.28515625" style="254" customWidth="1"/>
    <col min="16131" max="16131" width="34.7109375" style="254" customWidth="1"/>
    <col min="16132" max="16132" width="33.7109375" style="254" customWidth="1"/>
    <col min="16133" max="16133" width="15.28515625" style="254" customWidth="1"/>
    <col min="16134" max="16134" width="19.140625" style="254" customWidth="1"/>
    <col min="16135" max="16135" width="17.85546875" style="254" customWidth="1"/>
    <col min="16136" max="16137" width="11.42578125" style="254" customWidth="1"/>
    <col min="16138" max="16138" width="34.42578125" style="254" customWidth="1"/>
    <col min="16139" max="16384" width="11.42578125" style="254"/>
  </cols>
  <sheetData>
    <row r="1" spans="1:10" x14ac:dyDescent="0.15">
      <c r="B1" s="427"/>
      <c r="C1" s="427"/>
      <c r="D1" s="428" t="s">
        <v>493</v>
      </c>
      <c r="E1" s="428"/>
      <c r="F1" s="428"/>
      <c r="G1" s="429" t="s">
        <v>396</v>
      </c>
    </row>
    <row r="2" spans="1:10" x14ac:dyDescent="0.15">
      <c r="B2" s="427"/>
      <c r="C2" s="427"/>
      <c r="D2" s="428"/>
      <c r="E2" s="428"/>
      <c r="F2" s="428"/>
      <c r="G2" s="429"/>
    </row>
    <row r="3" spans="1:10" x14ac:dyDescent="0.15">
      <c r="B3" s="427"/>
      <c r="C3" s="427"/>
      <c r="D3" s="428"/>
      <c r="E3" s="428"/>
      <c r="F3" s="428"/>
      <c r="G3" s="429"/>
    </row>
    <row r="4" spans="1:10" x14ac:dyDescent="0.15">
      <c r="B4" s="427"/>
      <c r="C4" s="427"/>
      <c r="D4" s="428"/>
      <c r="E4" s="428"/>
      <c r="F4" s="428"/>
      <c r="G4" s="429" t="s">
        <v>397</v>
      </c>
    </row>
    <row r="5" spans="1:10" ht="12" thickBot="1" x14ac:dyDescent="0.2">
      <c r="B5" s="427"/>
      <c r="C5" s="427"/>
      <c r="D5" s="428"/>
      <c r="E5" s="428"/>
      <c r="F5" s="428"/>
      <c r="G5" s="429"/>
    </row>
    <row r="6" spans="1:10" ht="7.5" customHeight="1" x14ac:dyDescent="0.15">
      <c r="B6" s="430"/>
      <c r="C6" s="431"/>
      <c r="D6" s="431"/>
      <c r="E6" s="431"/>
      <c r="F6" s="431"/>
      <c r="G6" s="431"/>
      <c r="H6" s="421" t="s">
        <v>494</v>
      </c>
      <c r="I6" s="422"/>
      <c r="J6" s="423"/>
    </row>
    <row r="7" spans="1:10" ht="7.5" customHeight="1" thickBot="1" x14ac:dyDescent="0.2">
      <c r="B7" s="432"/>
      <c r="C7" s="433"/>
      <c r="D7" s="433"/>
      <c r="E7" s="433"/>
      <c r="F7" s="433"/>
      <c r="G7" s="433"/>
      <c r="H7" s="424"/>
      <c r="I7" s="425"/>
      <c r="J7" s="426"/>
    </row>
    <row r="8" spans="1:10" s="255" customFormat="1" ht="37.5" customHeight="1" thickBot="1" x14ac:dyDescent="0.2">
      <c r="A8" s="255" t="s">
        <v>0</v>
      </c>
      <c r="B8" s="256" t="s">
        <v>398</v>
      </c>
      <c r="C8" s="257" t="s">
        <v>399</v>
      </c>
      <c r="D8" s="258" t="s">
        <v>400</v>
      </c>
      <c r="E8" s="259" t="s">
        <v>401</v>
      </c>
      <c r="F8" s="257" t="s">
        <v>402</v>
      </c>
      <c r="G8" s="260" t="s">
        <v>4</v>
      </c>
      <c r="H8" s="261" t="s">
        <v>403</v>
      </c>
      <c r="I8" s="262" t="s">
        <v>404</v>
      </c>
      <c r="J8" s="263" t="s">
        <v>405</v>
      </c>
    </row>
    <row r="9" spans="1:10" s="255" customFormat="1" ht="15" customHeight="1" thickBot="1" x14ac:dyDescent="0.2">
      <c r="B9" s="408" t="s">
        <v>27</v>
      </c>
      <c r="C9" s="409"/>
      <c r="D9" s="409"/>
      <c r="E9" s="409"/>
      <c r="F9" s="409"/>
      <c r="G9" s="410"/>
      <c r="H9" s="418"/>
      <c r="I9" s="418"/>
      <c r="J9" s="419"/>
    </row>
    <row r="10" spans="1:10" s="255" customFormat="1" ht="78.75" customHeight="1" x14ac:dyDescent="0.15">
      <c r="A10" s="420" t="s">
        <v>406</v>
      </c>
      <c r="B10" s="264">
        <v>1</v>
      </c>
      <c r="C10" s="265" t="s">
        <v>407</v>
      </c>
      <c r="D10" s="266" t="s">
        <v>465</v>
      </c>
      <c r="E10" s="267">
        <v>43477</v>
      </c>
      <c r="F10" s="267">
        <v>43501</v>
      </c>
      <c r="G10" s="268" t="s">
        <v>408</v>
      </c>
      <c r="H10" s="269">
        <v>0</v>
      </c>
      <c r="I10" s="270">
        <v>1</v>
      </c>
      <c r="J10" s="271" t="s">
        <v>409</v>
      </c>
    </row>
    <row r="11" spans="1:10" s="255" customFormat="1" ht="78.75" customHeight="1" x14ac:dyDescent="0.15">
      <c r="A11" s="420"/>
      <c r="B11" s="264">
        <v>2</v>
      </c>
      <c r="C11" s="265" t="s">
        <v>410</v>
      </c>
      <c r="D11" s="266" t="s">
        <v>411</v>
      </c>
      <c r="E11" s="267">
        <v>43466</v>
      </c>
      <c r="F11" s="267">
        <v>43830</v>
      </c>
      <c r="G11" s="272" t="s">
        <v>412</v>
      </c>
      <c r="H11" s="269">
        <v>1</v>
      </c>
      <c r="I11" s="270">
        <v>0</v>
      </c>
      <c r="J11" s="271" t="s">
        <v>413</v>
      </c>
    </row>
    <row r="12" spans="1:10" s="255" customFormat="1" ht="78.75" customHeight="1" x14ac:dyDescent="0.15">
      <c r="A12" s="420"/>
      <c r="B12" s="264">
        <v>3</v>
      </c>
      <c r="C12" s="265" t="s">
        <v>414</v>
      </c>
      <c r="D12" s="266" t="s">
        <v>415</v>
      </c>
      <c r="E12" s="267">
        <v>43466</v>
      </c>
      <c r="F12" s="267">
        <v>43830</v>
      </c>
      <c r="G12" s="272" t="s">
        <v>412</v>
      </c>
      <c r="H12" s="269">
        <v>1</v>
      </c>
      <c r="I12" s="270">
        <v>0</v>
      </c>
      <c r="J12" s="271" t="s">
        <v>416</v>
      </c>
    </row>
    <row r="13" spans="1:10" s="255" customFormat="1" ht="78.75" customHeight="1" x14ac:dyDescent="0.15">
      <c r="A13" s="420"/>
      <c r="B13" s="264">
        <v>4</v>
      </c>
      <c r="C13" s="273" t="s">
        <v>499</v>
      </c>
      <c r="D13" s="266" t="s">
        <v>466</v>
      </c>
      <c r="E13" s="267">
        <v>43466</v>
      </c>
      <c r="F13" s="267">
        <v>43830</v>
      </c>
      <c r="G13" s="272" t="s">
        <v>412</v>
      </c>
      <c r="H13" s="269">
        <v>1</v>
      </c>
      <c r="I13" s="270">
        <v>0</v>
      </c>
      <c r="J13" s="271" t="s">
        <v>467</v>
      </c>
    </row>
    <row r="14" spans="1:10" s="255" customFormat="1" ht="78.75" customHeight="1" x14ac:dyDescent="0.15">
      <c r="A14" s="420" t="s">
        <v>468</v>
      </c>
      <c r="B14" s="264">
        <v>5</v>
      </c>
      <c r="C14" s="270" t="s">
        <v>469</v>
      </c>
      <c r="D14" s="274" t="s">
        <v>470</v>
      </c>
      <c r="E14" s="267">
        <v>43466</v>
      </c>
      <c r="F14" s="267">
        <v>43830</v>
      </c>
      <c r="G14" s="272" t="s">
        <v>412</v>
      </c>
      <c r="H14" s="269">
        <v>1</v>
      </c>
      <c r="I14" s="270">
        <v>0</v>
      </c>
      <c r="J14" s="271" t="s">
        <v>495</v>
      </c>
    </row>
    <row r="15" spans="1:10" s="255" customFormat="1" ht="78.75" customHeight="1" x14ac:dyDescent="0.15">
      <c r="A15" s="420"/>
      <c r="B15" s="264">
        <v>6</v>
      </c>
      <c r="C15" s="270" t="s">
        <v>417</v>
      </c>
      <c r="D15" s="274" t="s">
        <v>418</v>
      </c>
      <c r="E15" s="267">
        <v>43497</v>
      </c>
      <c r="F15" s="267">
        <v>43677</v>
      </c>
      <c r="G15" s="268" t="s">
        <v>408</v>
      </c>
      <c r="H15" s="269">
        <v>0</v>
      </c>
      <c r="I15" s="270">
        <v>1</v>
      </c>
      <c r="J15" s="271" t="s">
        <v>419</v>
      </c>
    </row>
    <row r="16" spans="1:10" s="255" customFormat="1" ht="40.5" customHeight="1" x14ac:dyDescent="0.15">
      <c r="A16" s="420"/>
      <c r="B16" s="275">
        <v>7</v>
      </c>
      <c r="C16" s="270" t="s">
        <v>496</v>
      </c>
      <c r="D16" s="274" t="s">
        <v>420</v>
      </c>
      <c r="E16" s="267">
        <v>43497</v>
      </c>
      <c r="F16" s="267">
        <v>43560</v>
      </c>
      <c r="G16" s="272" t="s">
        <v>412</v>
      </c>
      <c r="H16" s="269">
        <v>1</v>
      </c>
      <c r="I16" s="270">
        <v>0</v>
      </c>
      <c r="J16" s="271" t="s">
        <v>471</v>
      </c>
    </row>
    <row r="17" spans="1:10" s="255" customFormat="1" ht="54" customHeight="1" x14ac:dyDescent="0.15">
      <c r="A17" s="420"/>
      <c r="B17" s="275">
        <v>8</v>
      </c>
      <c r="C17" s="270" t="s">
        <v>421</v>
      </c>
      <c r="D17" s="274" t="s">
        <v>422</v>
      </c>
      <c r="E17" s="267">
        <v>43597</v>
      </c>
      <c r="F17" s="267">
        <v>43799</v>
      </c>
      <c r="G17" s="272" t="s">
        <v>412</v>
      </c>
      <c r="H17" s="269">
        <v>0</v>
      </c>
      <c r="I17" s="270">
        <v>1</v>
      </c>
      <c r="J17" s="271" t="s">
        <v>423</v>
      </c>
    </row>
    <row r="18" spans="1:10" s="255" customFormat="1" ht="53.25" customHeight="1" x14ac:dyDescent="0.15">
      <c r="A18" s="420"/>
      <c r="B18" s="275">
        <v>9</v>
      </c>
      <c r="C18" s="276" t="s">
        <v>472</v>
      </c>
      <c r="D18" s="274" t="s">
        <v>473</v>
      </c>
      <c r="E18" s="267">
        <v>43597</v>
      </c>
      <c r="F18" s="267">
        <v>43754</v>
      </c>
      <c r="G18" s="272" t="s">
        <v>412</v>
      </c>
      <c r="H18" s="269">
        <v>1</v>
      </c>
      <c r="I18" s="270">
        <v>0</v>
      </c>
      <c r="J18" s="271" t="s">
        <v>474</v>
      </c>
    </row>
    <row r="19" spans="1:10" s="255" customFormat="1" ht="48" customHeight="1" x14ac:dyDescent="0.15">
      <c r="A19" s="420"/>
      <c r="B19" s="277">
        <v>10</v>
      </c>
      <c r="C19" s="276" t="s">
        <v>475</v>
      </c>
      <c r="D19" s="274" t="s">
        <v>476</v>
      </c>
      <c r="E19" s="267">
        <v>43597</v>
      </c>
      <c r="F19" s="278">
        <v>43738</v>
      </c>
      <c r="G19" s="272" t="s">
        <v>412</v>
      </c>
      <c r="H19" s="269">
        <v>1</v>
      </c>
      <c r="I19" s="270">
        <v>0</v>
      </c>
      <c r="J19" s="271" t="s">
        <v>477</v>
      </c>
    </row>
    <row r="20" spans="1:10" s="255" customFormat="1" ht="48" customHeight="1" x14ac:dyDescent="0.15">
      <c r="A20" s="420" t="s">
        <v>424</v>
      </c>
      <c r="B20" s="277">
        <v>11</v>
      </c>
      <c r="C20" s="270" t="s">
        <v>425</v>
      </c>
      <c r="D20" s="274" t="s">
        <v>426</v>
      </c>
      <c r="E20" s="267">
        <v>43597</v>
      </c>
      <c r="F20" s="267">
        <v>43763</v>
      </c>
      <c r="G20" s="272" t="s">
        <v>412</v>
      </c>
      <c r="H20" s="269">
        <v>0</v>
      </c>
      <c r="I20" s="270">
        <v>1</v>
      </c>
      <c r="J20" s="271" t="s">
        <v>427</v>
      </c>
    </row>
    <row r="21" spans="1:10" s="255" customFormat="1" ht="48" customHeight="1" x14ac:dyDescent="0.15">
      <c r="A21" s="420"/>
      <c r="B21" s="277">
        <v>12</v>
      </c>
      <c r="C21" s="265" t="s">
        <v>478</v>
      </c>
      <c r="D21" s="274" t="s">
        <v>479</v>
      </c>
      <c r="E21" s="267">
        <v>43597</v>
      </c>
      <c r="F21" s="267">
        <v>43797</v>
      </c>
      <c r="G21" s="272" t="s">
        <v>412</v>
      </c>
      <c r="H21" s="269">
        <v>1</v>
      </c>
      <c r="I21" s="270">
        <v>0</v>
      </c>
      <c r="J21" s="271" t="s">
        <v>480</v>
      </c>
    </row>
    <row r="22" spans="1:10" s="255" customFormat="1" ht="48" customHeight="1" x14ac:dyDescent="0.15">
      <c r="A22" s="420"/>
      <c r="B22" s="277">
        <v>13</v>
      </c>
      <c r="C22" s="270" t="s">
        <v>481</v>
      </c>
      <c r="D22" s="274" t="s">
        <v>482</v>
      </c>
      <c r="E22" s="267">
        <v>43597</v>
      </c>
      <c r="F22" s="267">
        <v>43798</v>
      </c>
      <c r="G22" s="272" t="s">
        <v>412</v>
      </c>
      <c r="H22" s="269">
        <v>1</v>
      </c>
      <c r="I22" s="270">
        <v>0</v>
      </c>
      <c r="J22" s="271" t="s">
        <v>483</v>
      </c>
    </row>
    <row r="23" spans="1:10" s="255" customFormat="1" ht="48" customHeight="1" x14ac:dyDescent="0.15">
      <c r="A23" s="420"/>
      <c r="B23" s="277">
        <v>14</v>
      </c>
      <c r="C23" s="270" t="s">
        <v>428</v>
      </c>
      <c r="D23" s="274" t="s">
        <v>429</v>
      </c>
      <c r="E23" s="267">
        <v>43597</v>
      </c>
      <c r="F23" s="267">
        <v>43799</v>
      </c>
      <c r="G23" s="272" t="s">
        <v>412</v>
      </c>
      <c r="H23" s="269">
        <v>1</v>
      </c>
      <c r="I23" s="270">
        <v>0</v>
      </c>
      <c r="J23" s="271" t="s">
        <v>484</v>
      </c>
    </row>
    <row r="24" spans="1:10" s="255" customFormat="1" ht="48" customHeight="1" x14ac:dyDescent="0.15">
      <c r="A24" s="420" t="s">
        <v>430</v>
      </c>
      <c r="B24" s="277">
        <v>15</v>
      </c>
      <c r="C24" s="270" t="s">
        <v>431</v>
      </c>
      <c r="D24" s="274" t="s">
        <v>432</v>
      </c>
      <c r="E24" s="267">
        <v>43597</v>
      </c>
      <c r="F24" s="267">
        <v>43800</v>
      </c>
      <c r="G24" s="272" t="s">
        <v>412</v>
      </c>
      <c r="H24" s="269">
        <v>0</v>
      </c>
      <c r="I24" s="270">
        <v>1</v>
      </c>
      <c r="J24" s="271" t="s">
        <v>423</v>
      </c>
    </row>
    <row r="25" spans="1:10" s="255" customFormat="1" ht="48" customHeight="1" x14ac:dyDescent="0.15">
      <c r="A25" s="420"/>
      <c r="B25" s="277">
        <v>16</v>
      </c>
      <c r="C25" s="270" t="s">
        <v>431</v>
      </c>
      <c r="D25" s="274" t="s">
        <v>433</v>
      </c>
      <c r="E25" s="267">
        <v>43597</v>
      </c>
      <c r="F25" s="267">
        <v>43801</v>
      </c>
      <c r="G25" s="272" t="s">
        <v>412</v>
      </c>
      <c r="H25" s="269">
        <v>0</v>
      </c>
      <c r="I25" s="270">
        <v>1</v>
      </c>
      <c r="J25" s="271" t="s">
        <v>423</v>
      </c>
    </row>
    <row r="26" spans="1:10" s="255" customFormat="1" ht="48" customHeight="1" x14ac:dyDescent="0.15">
      <c r="A26" s="420"/>
      <c r="B26" s="277">
        <v>17</v>
      </c>
      <c r="C26" s="270" t="s">
        <v>485</v>
      </c>
      <c r="D26" s="274" t="s">
        <v>486</v>
      </c>
      <c r="E26" s="267">
        <v>43597</v>
      </c>
      <c r="F26" s="267">
        <v>43802</v>
      </c>
      <c r="G26" s="272" t="s">
        <v>412</v>
      </c>
      <c r="H26" s="269">
        <v>1</v>
      </c>
      <c r="I26" s="270">
        <v>0</v>
      </c>
      <c r="J26" s="271" t="s">
        <v>487</v>
      </c>
    </row>
    <row r="27" spans="1:10" s="255" customFormat="1" ht="48" customHeight="1" thickBot="1" x14ac:dyDescent="0.2">
      <c r="A27" s="420"/>
      <c r="B27" s="277">
        <v>18</v>
      </c>
      <c r="C27" s="270" t="s">
        <v>488</v>
      </c>
      <c r="D27" s="274" t="s">
        <v>489</v>
      </c>
      <c r="E27" s="267">
        <v>43597</v>
      </c>
      <c r="F27" s="267">
        <v>43803</v>
      </c>
      <c r="G27" s="272" t="s">
        <v>412</v>
      </c>
      <c r="H27" s="269">
        <v>1</v>
      </c>
      <c r="I27" s="270">
        <v>0</v>
      </c>
      <c r="J27" s="271" t="s">
        <v>490</v>
      </c>
    </row>
    <row r="28" spans="1:10" s="255" customFormat="1" ht="12.75" customHeight="1" thickBot="1" x14ac:dyDescent="0.2">
      <c r="B28" s="408" t="s">
        <v>28</v>
      </c>
      <c r="C28" s="409"/>
      <c r="D28" s="409"/>
      <c r="E28" s="409"/>
      <c r="F28" s="409"/>
      <c r="G28" s="410"/>
      <c r="H28" s="269"/>
      <c r="I28" s="279"/>
      <c r="J28" s="272"/>
    </row>
    <row r="29" spans="1:10" s="255" customFormat="1" ht="25.5" customHeight="1" x14ac:dyDescent="0.15">
      <c r="B29" s="264">
        <v>19</v>
      </c>
      <c r="C29" s="274" t="s">
        <v>434</v>
      </c>
      <c r="D29" s="274" t="s">
        <v>435</v>
      </c>
      <c r="E29" s="267">
        <v>43799</v>
      </c>
      <c r="F29" s="267">
        <v>43816</v>
      </c>
      <c r="G29" s="272" t="s">
        <v>412</v>
      </c>
      <c r="H29" s="269">
        <v>0</v>
      </c>
      <c r="I29" s="279">
        <v>1</v>
      </c>
      <c r="J29" s="271" t="s">
        <v>436</v>
      </c>
    </row>
    <row r="30" spans="1:10" s="255" customFormat="1" ht="33.75" x14ac:dyDescent="0.15">
      <c r="B30" s="275">
        <v>20</v>
      </c>
      <c r="C30" s="274" t="s">
        <v>437</v>
      </c>
      <c r="D30" s="274" t="s">
        <v>438</v>
      </c>
      <c r="E30" s="267">
        <v>43799</v>
      </c>
      <c r="F30" s="267">
        <v>43816</v>
      </c>
      <c r="G30" s="272" t="s">
        <v>412</v>
      </c>
      <c r="H30" s="269">
        <v>1</v>
      </c>
      <c r="I30" s="279">
        <v>0</v>
      </c>
      <c r="J30" s="271" t="s">
        <v>491</v>
      </c>
    </row>
    <row r="31" spans="1:10" s="255" customFormat="1" ht="28.5" customHeight="1" thickBot="1" x14ac:dyDescent="0.2">
      <c r="B31" s="275">
        <v>21</v>
      </c>
      <c r="C31" s="280" t="s">
        <v>439</v>
      </c>
      <c r="D31" s="280" t="s">
        <v>440</v>
      </c>
      <c r="E31" s="267">
        <v>43735</v>
      </c>
      <c r="F31" s="267">
        <v>43829</v>
      </c>
      <c r="G31" s="281" t="s">
        <v>412</v>
      </c>
      <c r="H31" s="269">
        <v>1</v>
      </c>
      <c r="I31" s="279">
        <v>0</v>
      </c>
      <c r="J31" s="271" t="s">
        <v>492</v>
      </c>
    </row>
    <row r="32" spans="1:10" s="255" customFormat="1" ht="48" customHeight="1" thickBot="1" x14ac:dyDescent="0.2">
      <c r="B32" s="408" t="s">
        <v>29</v>
      </c>
      <c r="C32" s="409"/>
      <c r="D32" s="409"/>
      <c r="E32" s="409"/>
      <c r="F32" s="409"/>
      <c r="G32" s="410"/>
      <c r="H32" s="269"/>
      <c r="I32" s="279"/>
      <c r="J32" s="272"/>
    </row>
    <row r="33" spans="1:10" s="255" customFormat="1" ht="22.5" x14ac:dyDescent="0.15">
      <c r="A33" s="411" t="s">
        <v>441</v>
      </c>
      <c r="B33" s="282">
        <v>22</v>
      </c>
      <c r="C33" s="283" t="s">
        <v>442</v>
      </c>
      <c r="D33" s="283" t="s">
        <v>443</v>
      </c>
      <c r="E33" s="267">
        <v>43799</v>
      </c>
      <c r="F33" s="284">
        <v>43829</v>
      </c>
      <c r="G33" s="268" t="s">
        <v>412</v>
      </c>
      <c r="H33" s="269">
        <v>0</v>
      </c>
      <c r="I33" s="279">
        <v>1</v>
      </c>
      <c r="J33" s="271" t="s">
        <v>423</v>
      </c>
    </row>
    <row r="34" spans="1:10" s="255" customFormat="1" ht="22.5" x14ac:dyDescent="0.15">
      <c r="A34" s="411"/>
      <c r="B34" s="275">
        <v>23</v>
      </c>
      <c r="C34" s="285" t="s">
        <v>444</v>
      </c>
      <c r="D34" s="285" t="s">
        <v>445</v>
      </c>
      <c r="E34" s="278">
        <v>43739</v>
      </c>
      <c r="F34" s="286">
        <v>43799</v>
      </c>
      <c r="G34" s="272" t="s">
        <v>412</v>
      </c>
      <c r="H34" s="269">
        <v>1</v>
      </c>
      <c r="I34" s="279">
        <v>0</v>
      </c>
      <c r="J34" s="271" t="s">
        <v>446</v>
      </c>
    </row>
    <row r="35" spans="1:10" s="255" customFormat="1" ht="36" customHeight="1" thickBot="1" x14ac:dyDescent="0.2">
      <c r="A35" s="411"/>
      <c r="B35" s="287">
        <v>24</v>
      </c>
      <c r="C35" s="288" t="s">
        <v>447</v>
      </c>
      <c r="D35" s="288" t="s">
        <v>448</v>
      </c>
      <c r="E35" s="289">
        <v>43799</v>
      </c>
      <c r="F35" s="290">
        <v>43829</v>
      </c>
      <c r="G35" s="281" t="s">
        <v>412</v>
      </c>
      <c r="H35" s="269">
        <v>0</v>
      </c>
      <c r="I35" s="279">
        <v>1</v>
      </c>
      <c r="J35" s="271" t="s">
        <v>423</v>
      </c>
    </row>
    <row r="36" spans="1:10" s="255" customFormat="1" ht="12.75" customHeight="1" thickBot="1" x14ac:dyDescent="0.2">
      <c r="B36" s="412" t="s">
        <v>30</v>
      </c>
      <c r="C36" s="413"/>
      <c r="D36" s="413"/>
      <c r="E36" s="413"/>
      <c r="F36" s="413"/>
      <c r="G36" s="414"/>
      <c r="H36" s="291"/>
      <c r="I36" s="292"/>
      <c r="J36" s="281"/>
    </row>
    <row r="37" spans="1:10" s="255" customFormat="1" ht="39" customHeight="1" x14ac:dyDescent="0.15">
      <c r="A37" s="415" t="s">
        <v>449</v>
      </c>
      <c r="B37" s="293">
        <v>25</v>
      </c>
      <c r="C37" s="294" t="s">
        <v>450</v>
      </c>
      <c r="D37" s="295" t="s">
        <v>451</v>
      </c>
      <c r="E37" s="296">
        <v>43799</v>
      </c>
      <c r="F37" s="297">
        <v>43829</v>
      </c>
      <c r="G37" s="298" t="s">
        <v>412</v>
      </c>
      <c r="H37" s="299">
        <v>0</v>
      </c>
      <c r="I37" s="300">
        <v>1</v>
      </c>
      <c r="J37" s="301" t="s">
        <v>423</v>
      </c>
    </row>
    <row r="38" spans="1:10" s="255" customFormat="1" ht="22.5" x14ac:dyDescent="0.15">
      <c r="A38" s="416"/>
      <c r="B38" s="277">
        <v>26</v>
      </c>
      <c r="C38" s="270" t="s">
        <v>450</v>
      </c>
      <c r="D38" s="285" t="s">
        <v>452</v>
      </c>
      <c r="E38" s="278">
        <v>43466</v>
      </c>
      <c r="F38" s="286">
        <v>43524</v>
      </c>
      <c r="G38" s="272" t="s">
        <v>412</v>
      </c>
      <c r="H38" s="269">
        <v>0</v>
      </c>
      <c r="I38" s="279">
        <v>1</v>
      </c>
      <c r="J38" s="271" t="s">
        <v>423</v>
      </c>
    </row>
    <row r="39" spans="1:10" s="255" customFormat="1" ht="24.75" customHeight="1" x14ac:dyDescent="0.15">
      <c r="A39" s="416"/>
      <c r="B39" s="275">
        <v>27</v>
      </c>
      <c r="C39" s="270" t="s">
        <v>450</v>
      </c>
      <c r="D39" s="285" t="s">
        <v>453</v>
      </c>
      <c r="E39" s="278">
        <v>43799</v>
      </c>
      <c r="F39" s="286">
        <v>43829</v>
      </c>
      <c r="G39" s="272" t="s">
        <v>412</v>
      </c>
      <c r="H39" s="269">
        <v>0</v>
      </c>
      <c r="I39" s="279">
        <v>1</v>
      </c>
      <c r="J39" s="271" t="s">
        <v>423</v>
      </c>
    </row>
    <row r="40" spans="1:10" s="255" customFormat="1" ht="12" thickBot="1" x14ac:dyDescent="0.2">
      <c r="A40" s="417"/>
      <c r="B40" s="302">
        <v>28</v>
      </c>
      <c r="C40" s="303" t="s">
        <v>450</v>
      </c>
      <c r="D40" s="304" t="s">
        <v>454</v>
      </c>
      <c r="E40" s="305">
        <v>43829</v>
      </c>
      <c r="F40" s="306">
        <v>43524</v>
      </c>
      <c r="G40" s="307" t="s">
        <v>412</v>
      </c>
      <c r="H40" s="308">
        <v>0</v>
      </c>
      <c r="I40" s="309">
        <v>1</v>
      </c>
      <c r="J40" s="310" t="s">
        <v>423</v>
      </c>
    </row>
    <row r="41" spans="1:10" x14ac:dyDescent="0.15">
      <c r="F41" s="398" t="s">
        <v>455</v>
      </c>
      <c r="G41" s="399"/>
      <c r="H41" s="313">
        <f>SUM(H10:H40)</f>
        <v>15</v>
      </c>
      <c r="I41" s="314">
        <f>SUM(I10:I40)</f>
        <v>13</v>
      </c>
      <c r="J41" s="315"/>
    </row>
    <row r="42" spans="1:10" ht="12" thickBot="1" x14ac:dyDescent="0.2">
      <c r="F42" s="400" t="s">
        <v>456</v>
      </c>
      <c r="G42" s="401"/>
      <c r="H42" s="402">
        <f>SUM(H41:I41)</f>
        <v>28</v>
      </c>
      <c r="I42" s="403"/>
      <c r="J42" s="315"/>
    </row>
    <row r="43" spans="1:10" ht="12.75" x14ac:dyDescent="0.15">
      <c r="F43" s="404" t="s">
        <v>457</v>
      </c>
      <c r="G43" s="405"/>
      <c r="H43" s="406">
        <f>(H41*100)/H42</f>
        <v>53.571428571428569</v>
      </c>
      <c r="I43" s="407"/>
      <c r="J43" s="315"/>
    </row>
    <row r="44" spans="1:10" ht="13.5" thickBot="1" x14ac:dyDescent="0.2">
      <c r="F44" s="394" t="s">
        <v>458</v>
      </c>
      <c r="G44" s="395"/>
      <c r="H44" s="396">
        <f>(I41*100)/H42</f>
        <v>46.428571428571431</v>
      </c>
      <c r="I44" s="397"/>
      <c r="J44" s="315"/>
    </row>
    <row r="45" spans="1:10" x14ac:dyDescent="0.15">
      <c r="J45" s="315"/>
    </row>
    <row r="47" spans="1:10" x14ac:dyDescent="0.15">
      <c r="H47" s="316"/>
    </row>
  </sheetData>
  <mergeCells count="24">
    <mergeCell ref="A24:A27"/>
    <mergeCell ref="H6:J7"/>
    <mergeCell ref="B1:C5"/>
    <mergeCell ref="D1:F5"/>
    <mergeCell ref="G1:G3"/>
    <mergeCell ref="G4:G5"/>
    <mergeCell ref="B6:G7"/>
    <mergeCell ref="B9:G9"/>
    <mergeCell ref="H9:J9"/>
    <mergeCell ref="A10:A13"/>
    <mergeCell ref="A14:A19"/>
    <mergeCell ref="A20:A23"/>
    <mergeCell ref="B28:G28"/>
    <mergeCell ref="B32:G32"/>
    <mergeCell ref="A33:A35"/>
    <mergeCell ref="B36:G36"/>
    <mergeCell ref="A37:A40"/>
    <mergeCell ref="F44:G44"/>
    <mergeCell ref="H44:I44"/>
    <mergeCell ref="F41:G41"/>
    <mergeCell ref="F42:G42"/>
    <mergeCell ref="H42:I42"/>
    <mergeCell ref="F43:G43"/>
    <mergeCell ref="H43:I4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4312"/>
  <sheetViews>
    <sheetView showGridLines="0" zoomScale="69" zoomScaleNormal="69" workbookViewId="0">
      <pane xSplit="1" topLeftCell="B1" activePane="topRight" state="frozen"/>
      <selection pane="topRight" sqref="A1:B6"/>
    </sheetView>
  </sheetViews>
  <sheetFormatPr baseColWidth="10" defaultRowHeight="12.75" x14ac:dyDescent="0.2"/>
  <cols>
    <col min="1" max="1" width="14.7109375" style="241" customWidth="1"/>
    <col min="2" max="2" width="30.85546875" style="241" customWidth="1"/>
    <col min="3" max="3" width="16" style="237" customWidth="1"/>
    <col min="4" max="4" width="56.42578125" style="236" customWidth="1"/>
    <col min="5" max="5" width="26.5703125" style="237" customWidth="1"/>
    <col min="6" max="6" width="29.28515625" style="237" customWidth="1"/>
    <col min="7" max="7" width="18.42578125" style="237" customWidth="1"/>
    <col min="8" max="31" width="2.85546875" style="238" customWidth="1"/>
    <col min="32" max="32" width="18.140625" style="237" customWidth="1"/>
    <col min="33" max="33" width="33.5703125" style="237" customWidth="1"/>
    <col min="34" max="34" width="11.42578125" style="237"/>
    <col min="35" max="35" width="3.42578125" style="238" customWidth="1"/>
    <col min="36" max="36" width="3.28515625" style="238" customWidth="1"/>
    <col min="37" max="37" width="12.7109375" style="238" customWidth="1"/>
    <col min="38" max="38" width="15.7109375" style="238" hidden="1" customWidth="1"/>
    <col min="39" max="39" width="10.85546875" style="238" customWidth="1"/>
    <col min="40" max="45" width="11.42578125" style="241"/>
    <col min="46" max="46" width="0.42578125" style="241" customWidth="1"/>
    <col min="47" max="47" width="10" style="241" hidden="1" customWidth="1"/>
    <col min="48" max="50" width="11.42578125" style="241" hidden="1" customWidth="1"/>
    <col min="51" max="16384" width="11.42578125" style="241"/>
  </cols>
  <sheetData>
    <row r="1" spans="1:39" s="239" customFormat="1" x14ac:dyDescent="0.2">
      <c r="A1" s="434"/>
      <c r="B1" s="435"/>
      <c r="C1" s="449" t="s">
        <v>464</v>
      </c>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1"/>
      <c r="AH1" s="440"/>
      <c r="AI1" s="441"/>
      <c r="AJ1" s="441"/>
      <c r="AK1" s="441"/>
      <c r="AL1" s="441"/>
      <c r="AM1" s="442"/>
    </row>
    <row r="2" spans="1:39" s="239" customFormat="1" x14ac:dyDescent="0.2">
      <c r="A2" s="436"/>
      <c r="B2" s="437"/>
      <c r="C2" s="452"/>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4"/>
      <c r="AH2" s="443"/>
      <c r="AI2" s="444"/>
      <c r="AJ2" s="444"/>
      <c r="AK2" s="444"/>
      <c r="AL2" s="444"/>
      <c r="AM2" s="445"/>
    </row>
    <row r="3" spans="1:39" s="239" customFormat="1" x14ac:dyDescent="0.2">
      <c r="A3" s="436"/>
      <c r="B3" s="437"/>
      <c r="C3" s="452"/>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4"/>
      <c r="AH3" s="446"/>
      <c r="AI3" s="447"/>
      <c r="AJ3" s="447"/>
      <c r="AK3" s="447"/>
      <c r="AL3" s="447"/>
      <c r="AM3" s="448"/>
    </row>
    <row r="4" spans="1:39" s="239" customFormat="1" x14ac:dyDescent="0.2">
      <c r="A4" s="436"/>
      <c r="B4" s="437"/>
      <c r="C4" s="452"/>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4"/>
      <c r="AH4" s="440"/>
      <c r="AI4" s="441"/>
      <c r="AJ4" s="441"/>
      <c r="AK4" s="441"/>
      <c r="AL4" s="441"/>
      <c r="AM4" s="442"/>
    </row>
    <row r="5" spans="1:39" s="239" customFormat="1" x14ac:dyDescent="0.2">
      <c r="A5" s="436"/>
      <c r="B5" s="437"/>
      <c r="C5" s="452"/>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3"/>
      <c r="AD5" s="453"/>
      <c r="AE5" s="453"/>
      <c r="AF5" s="453"/>
      <c r="AG5" s="454"/>
      <c r="AH5" s="443"/>
      <c r="AI5" s="444"/>
      <c r="AJ5" s="444"/>
      <c r="AK5" s="444"/>
      <c r="AL5" s="444"/>
      <c r="AM5" s="445"/>
    </row>
    <row r="6" spans="1:39" s="239" customFormat="1" x14ac:dyDescent="0.2">
      <c r="A6" s="438"/>
      <c r="B6" s="439"/>
      <c r="C6" s="455"/>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7"/>
      <c r="AH6" s="446"/>
      <c r="AI6" s="447"/>
      <c r="AJ6" s="447"/>
      <c r="AK6" s="447"/>
      <c r="AL6" s="447"/>
      <c r="AM6" s="448"/>
    </row>
    <row r="7" spans="1:39" s="185" customFormat="1" ht="36" customHeight="1" thickBot="1" x14ac:dyDescent="0.3">
      <c r="A7" s="458" t="s">
        <v>459</v>
      </c>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row>
    <row r="8" spans="1:39" s="185" customFormat="1" ht="6.75" hidden="1" customHeight="1" thickBot="1" x14ac:dyDescent="0.3">
      <c r="D8" s="240"/>
    </row>
    <row r="9" spans="1:39" s="67" customFormat="1" x14ac:dyDescent="0.25">
      <c r="A9" s="460" t="s">
        <v>0</v>
      </c>
      <c r="B9" s="463" t="s">
        <v>2</v>
      </c>
      <c r="C9" s="463" t="s">
        <v>3</v>
      </c>
      <c r="D9" s="463" t="s">
        <v>1</v>
      </c>
      <c r="E9" s="463" t="s">
        <v>4</v>
      </c>
      <c r="F9" s="463" t="s">
        <v>144</v>
      </c>
      <c r="G9" s="463" t="s">
        <v>177</v>
      </c>
      <c r="H9" s="467" t="s">
        <v>10</v>
      </c>
      <c r="I9" s="468"/>
      <c r="J9" s="468"/>
      <c r="K9" s="468"/>
      <c r="L9" s="468"/>
      <c r="M9" s="469"/>
      <c r="N9" s="467" t="s">
        <v>16</v>
      </c>
      <c r="O9" s="468"/>
      <c r="P9" s="468"/>
      <c r="Q9" s="468"/>
      <c r="R9" s="468"/>
      <c r="S9" s="469"/>
      <c r="T9" s="467" t="s">
        <v>18</v>
      </c>
      <c r="U9" s="468"/>
      <c r="V9" s="468"/>
      <c r="W9" s="468"/>
      <c r="X9" s="468"/>
      <c r="Y9" s="469"/>
      <c r="Z9" s="467" t="s">
        <v>22</v>
      </c>
      <c r="AA9" s="468"/>
      <c r="AB9" s="468"/>
      <c r="AC9" s="468"/>
      <c r="AD9" s="468"/>
      <c r="AE9" s="469"/>
      <c r="AF9" s="479" t="s">
        <v>23</v>
      </c>
      <c r="AG9" s="482" t="s">
        <v>25</v>
      </c>
      <c r="AH9" s="485" t="s">
        <v>26</v>
      </c>
      <c r="AI9" s="471" t="s">
        <v>24</v>
      </c>
      <c r="AJ9" s="472"/>
      <c r="AK9" s="472"/>
      <c r="AL9" s="472"/>
      <c r="AM9" s="473"/>
    </row>
    <row r="10" spans="1:39" s="68" customFormat="1" ht="15" customHeight="1" x14ac:dyDescent="0.2">
      <c r="A10" s="461"/>
      <c r="B10" s="464"/>
      <c r="C10" s="464"/>
      <c r="D10" s="464"/>
      <c r="E10" s="464"/>
      <c r="F10" s="464"/>
      <c r="G10" s="464"/>
      <c r="H10" s="465" t="s">
        <v>7</v>
      </c>
      <c r="I10" s="466"/>
      <c r="J10" s="466" t="s">
        <v>8</v>
      </c>
      <c r="K10" s="466"/>
      <c r="L10" s="466" t="s">
        <v>9</v>
      </c>
      <c r="M10" s="470"/>
      <c r="N10" s="465" t="s">
        <v>11</v>
      </c>
      <c r="O10" s="466"/>
      <c r="P10" s="466" t="s">
        <v>12</v>
      </c>
      <c r="Q10" s="466"/>
      <c r="R10" s="466" t="s">
        <v>13</v>
      </c>
      <c r="S10" s="470"/>
      <c r="T10" s="465" t="s">
        <v>14</v>
      </c>
      <c r="U10" s="466"/>
      <c r="V10" s="466" t="s">
        <v>15</v>
      </c>
      <c r="W10" s="466"/>
      <c r="X10" s="466" t="s">
        <v>17</v>
      </c>
      <c r="Y10" s="470"/>
      <c r="Z10" s="465" t="s">
        <v>19</v>
      </c>
      <c r="AA10" s="466"/>
      <c r="AB10" s="466" t="s">
        <v>20</v>
      </c>
      <c r="AC10" s="466"/>
      <c r="AD10" s="466" t="s">
        <v>21</v>
      </c>
      <c r="AE10" s="470"/>
      <c r="AF10" s="480"/>
      <c r="AG10" s="483"/>
      <c r="AH10" s="486"/>
      <c r="AI10" s="474"/>
      <c r="AJ10" s="475"/>
      <c r="AK10" s="475"/>
      <c r="AL10" s="475"/>
      <c r="AM10" s="476"/>
    </row>
    <row r="11" spans="1:39" s="68" customFormat="1" ht="39" customHeight="1" thickBot="1" x14ac:dyDescent="0.25">
      <c r="A11" s="462"/>
      <c r="B11" s="464"/>
      <c r="C11" s="464"/>
      <c r="D11" s="464"/>
      <c r="E11" s="464"/>
      <c r="F11" s="464"/>
      <c r="G11" s="464"/>
      <c r="H11" s="172" t="s">
        <v>5</v>
      </c>
      <c r="I11" s="173" t="s">
        <v>6</v>
      </c>
      <c r="J11" s="173" t="s">
        <v>5</v>
      </c>
      <c r="K11" s="173" t="s">
        <v>6</v>
      </c>
      <c r="L11" s="173" t="s">
        <v>5</v>
      </c>
      <c r="M11" s="174" t="s">
        <v>6</v>
      </c>
      <c r="N11" s="172" t="s">
        <v>5</v>
      </c>
      <c r="O11" s="173" t="s">
        <v>6</v>
      </c>
      <c r="P11" s="173" t="s">
        <v>5</v>
      </c>
      <c r="Q11" s="173" t="s">
        <v>6</v>
      </c>
      <c r="R11" s="173" t="s">
        <v>5</v>
      </c>
      <c r="S11" s="174" t="s">
        <v>6</v>
      </c>
      <c r="T11" s="172" t="s">
        <v>5</v>
      </c>
      <c r="U11" s="173" t="s">
        <v>6</v>
      </c>
      <c r="V11" s="173" t="s">
        <v>5</v>
      </c>
      <c r="W11" s="173" t="s">
        <v>6</v>
      </c>
      <c r="X11" s="173" t="s">
        <v>5</v>
      </c>
      <c r="Y11" s="174" t="s">
        <v>6</v>
      </c>
      <c r="Z11" s="172" t="s">
        <v>5</v>
      </c>
      <c r="AA11" s="173" t="s">
        <v>6</v>
      </c>
      <c r="AB11" s="173" t="s">
        <v>5</v>
      </c>
      <c r="AC11" s="173" t="s">
        <v>6</v>
      </c>
      <c r="AD11" s="173" t="s">
        <v>5</v>
      </c>
      <c r="AE11" s="174" t="s">
        <v>6</v>
      </c>
      <c r="AF11" s="481"/>
      <c r="AG11" s="484"/>
      <c r="AH11" s="487"/>
      <c r="AI11" s="172" t="s">
        <v>5</v>
      </c>
      <c r="AJ11" s="173" t="s">
        <v>6</v>
      </c>
      <c r="AK11" s="173" t="s">
        <v>135</v>
      </c>
      <c r="AL11" s="176" t="s">
        <v>136</v>
      </c>
      <c r="AM11" s="177" t="s">
        <v>137</v>
      </c>
    </row>
    <row r="12" spans="1:39" s="68" customFormat="1" ht="59.25" customHeight="1" x14ac:dyDescent="0.2">
      <c r="A12" s="488" t="s">
        <v>27</v>
      </c>
      <c r="B12" s="514" t="s">
        <v>254</v>
      </c>
      <c r="C12" s="516" t="s">
        <v>462</v>
      </c>
      <c r="D12" s="183" t="s">
        <v>262</v>
      </c>
      <c r="E12" s="181" t="s">
        <v>281</v>
      </c>
      <c r="F12" s="181" t="s">
        <v>383</v>
      </c>
      <c r="G12" s="150">
        <v>43497</v>
      </c>
      <c r="H12" s="186"/>
      <c r="I12" s="187"/>
      <c r="J12" s="187" t="s">
        <v>5</v>
      </c>
      <c r="K12" s="188"/>
      <c r="L12" s="187"/>
      <c r="M12" s="189"/>
      <c r="N12" s="186"/>
      <c r="O12" s="187"/>
      <c r="P12" s="187"/>
      <c r="Q12" s="187"/>
      <c r="R12" s="187"/>
      <c r="S12" s="189"/>
      <c r="T12" s="186"/>
      <c r="U12" s="187"/>
      <c r="V12" s="187"/>
      <c r="W12" s="187"/>
      <c r="X12" s="187"/>
      <c r="Y12" s="189"/>
      <c r="Z12" s="186"/>
      <c r="AA12" s="187"/>
      <c r="AB12" s="187"/>
      <c r="AC12" s="187"/>
      <c r="AD12" s="187"/>
      <c r="AE12" s="189"/>
      <c r="AF12" s="154" t="s">
        <v>282</v>
      </c>
      <c r="AG12" s="154" t="s">
        <v>346</v>
      </c>
      <c r="AH12" s="150">
        <v>43524</v>
      </c>
      <c r="AI12" s="148">
        <f>COUNTIF(G12:AD12,"P")</f>
        <v>1</v>
      </c>
      <c r="AJ12" s="148">
        <f>COUNTIF(G12:AD12,"E")</f>
        <v>0</v>
      </c>
      <c r="AK12" s="153">
        <f>IFERROR(AJ12/AI12,0)</f>
        <v>0</v>
      </c>
      <c r="AL12" s="149"/>
      <c r="AM12" s="149" t="e">
        <f>IF(AI12=0,"0%",AK12/AJ12)</f>
        <v>#DIV/0!</v>
      </c>
    </row>
    <row r="13" spans="1:39" s="68" customFormat="1" ht="59.25" customHeight="1" x14ac:dyDescent="0.2">
      <c r="A13" s="489"/>
      <c r="B13" s="514"/>
      <c r="C13" s="516"/>
      <c r="D13" s="184" t="s">
        <v>347</v>
      </c>
      <c r="E13" s="181" t="s">
        <v>183</v>
      </c>
      <c r="F13" s="181" t="s">
        <v>324</v>
      </c>
      <c r="G13" s="150">
        <v>43497</v>
      </c>
      <c r="H13" s="190"/>
      <c r="I13" s="191"/>
      <c r="J13" s="191" t="s">
        <v>301</v>
      </c>
      <c r="K13" s="191"/>
      <c r="L13" s="191"/>
      <c r="M13" s="192"/>
      <c r="N13" s="190"/>
      <c r="O13" s="191"/>
      <c r="P13" s="191"/>
      <c r="Q13" s="191"/>
      <c r="R13" s="191"/>
      <c r="S13" s="192"/>
      <c r="T13" s="190"/>
      <c r="U13" s="191"/>
      <c r="V13" s="191"/>
      <c r="W13" s="191"/>
      <c r="X13" s="191"/>
      <c r="Y13" s="192"/>
      <c r="Z13" s="190"/>
      <c r="AA13" s="191"/>
      <c r="AB13" s="191"/>
      <c r="AC13" s="191"/>
      <c r="AD13" s="191"/>
      <c r="AE13" s="192"/>
      <c r="AF13" s="154"/>
      <c r="AG13" s="154"/>
      <c r="AH13" s="150"/>
      <c r="AI13" s="148">
        <v>1</v>
      </c>
      <c r="AJ13" s="148"/>
      <c r="AK13" s="153"/>
      <c r="AL13" s="149"/>
      <c r="AM13" s="149"/>
    </row>
    <row r="14" spans="1:39" s="68" customFormat="1" ht="59.25" customHeight="1" x14ac:dyDescent="0.2">
      <c r="A14" s="489"/>
      <c r="B14" s="514"/>
      <c r="C14" s="516"/>
      <c r="D14" s="184" t="s">
        <v>323</v>
      </c>
      <c r="E14" s="181" t="s">
        <v>183</v>
      </c>
      <c r="F14" s="181" t="s">
        <v>324</v>
      </c>
      <c r="G14" s="150">
        <v>43497</v>
      </c>
      <c r="H14" s="190" t="s">
        <v>301</v>
      </c>
      <c r="I14" s="191"/>
      <c r="J14" s="191"/>
      <c r="K14" s="191"/>
      <c r="L14" s="191"/>
      <c r="M14" s="192"/>
      <c r="N14" s="190"/>
      <c r="O14" s="191"/>
      <c r="P14" s="191"/>
      <c r="Q14" s="191"/>
      <c r="R14" s="191"/>
      <c r="S14" s="192"/>
      <c r="T14" s="190"/>
      <c r="U14" s="191"/>
      <c r="V14" s="191"/>
      <c r="W14" s="191"/>
      <c r="X14" s="191"/>
      <c r="Y14" s="192"/>
      <c r="Z14" s="190"/>
      <c r="AA14" s="191"/>
      <c r="AB14" s="191"/>
      <c r="AC14" s="191"/>
      <c r="AD14" s="191"/>
      <c r="AE14" s="192"/>
      <c r="AF14" s="154"/>
      <c r="AG14" s="154"/>
      <c r="AH14" s="150"/>
      <c r="AI14" s="148">
        <v>1</v>
      </c>
      <c r="AJ14" s="148"/>
      <c r="AK14" s="153"/>
      <c r="AL14" s="149"/>
      <c r="AM14" s="149"/>
    </row>
    <row r="15" spans="1:39" s="68" customFormat="1" ht="59.25" customHeight="1" x14ac:dyDescent="0.2">
      <c r="A15" s="489"/>
      <c r="B15" s="514"/>
      <c r="C15" s="516"/>
      <c r="D15" s="184" t="s">
        <v>327</v>
      </c>
      <c r="E15" s="181" t="s">
        <v>183</v>
      </c>
      <c r="F15" s="181" t="s">
        <v>324</v>
      </c>
      <c r="G15" s="150">
        <v>43478</v>
      </c>
      <c r="H15" s="190" t="s">
        <v>301</v>
      </c>
      <c r="I15" s="191"/>
      <c r="J15" s="191"/>
      <c r="K15" s="191"/>
      <c r="L15" s="191"/>
      <c r="M15" s="192"/>
      <c r="N15" s="190"/>
      <c r="O15" s="191"/>
      <c r="P15" s="191"/>
      <c r="Q15" s="191"/>
      <c r="R15" s="191"/>
      <c r="S15" s="192"/>
      <c r="T15" s="190"/>
      <c r="U15" s="191"/>
      <c r="V15" s="191"/>
      <c r="W15" s="191"/>
      <c r="X15" s="191"/>
      <c r="Y15" s="192"/>
      <c r="Z15" s="190"/>
      <c r="AA15" s="191"/>
      <c r="AB15" s="191"/>
      <c r="AC15" s="191"/>
      <c r="AD15" s="191"/>
      <c r="AE15" s="192"/>
      <c r="AF15" s="154"/>
      <c r="AG15" s="154"/>
      <c r="AH15" s="150"/>
      <c r="AI15" s="148">
        <v>1</v>
      </c>
      <c r="AJ15" s="148"/>
      <c r="AK15" s="153"/>
      <c r="AL15" s="149"/>
      <c r="AM15" s="149"/>
    </row>
    <row r="16" spans="1:39" s="68" customFormat="1" ht="59.25" customHeight="1" x14ac:dyDescent="0.2">
      <c r="A16" s="489"/>
      <c r="B16" s="514"/>
      <c r="C16" s="516"/>
      <c r="D16" s="184" t="s">
        <v>348</v>
      </c>
      <c r="E16" s="181" t="s">
        <v>183</v>
      </c>
      <c r="F16" s="181" t="s">
        <v>324</v>
      </c>
      <c r="G16" s="150">
        <v>43478</v>
      </c>
      <c r="H16" s="190" t="s">
        <v>301</v>
      </c>
      <c r="I16" s="191"/>
      <c r="J16" s="191"/>
      <c r="K16" s="191"/>
      <c r="L16" s="191"/>
      <c r="M16" s="192"/>
      <c r="N16" s="190"/>
      <c r="O16" s="191"/>
      <c r="P16" s="191"/>
      <c r="Q16" s="191"/>
      <c r="R16" s="191"/>
      <c r="S16" s="192"/>
      <c r="T16" s="190"/>
      <c r="U16" s="191"/>
      <c r="V16" s="191"/>
      <c r="W16" s="191"/>
      <c r="X16" s="191"/>
      <c r="Y16" s="192"/>
      <c r="Z16" s="190"/>
      <c r="AA16" s="191"/>
      <c r="AB16" s="191"/>
      <c r="AC16" s="191"/>
      <c r="AD16" s="191"/>
      <c r="AE16" s="192"/>
      <c r="AF16" s="154"/>
      <c r="AG16" s="154"/>
      <c r="AH16" s="150"/>
      <c r="AI16" s="148">
        <v>1</v>
      </c>
      <c r="AJ16" s="148"/>
      <c r="AK16" s="153"/>
      <c r="AL16" s="149"/>
      <c r="AM16" s="149"/>
    </row>
    <row r="17" spans="1:39" s="68" customFormat="1" ht="59.25" customHeight="1" x14ac:dyDescent="0.2">
      <c r="A17" s="489"/>
      <c r="B17" s="514"/>
      <c r="C17" s="516"/>
      <c r="D17" s="184" t="s">
        <v>349</v>
      </c>
      <c r="E17" s="181" t="s">
        <v>183</v>
      </c>
      <c r="F17" s="181" t="s">
        <v>324</v>
      </c>
      <c r="G17" s="150">
        <v>43478</v>
      </c>
      <c r="H17" s="190" t="s">
        <v>301</v>
      </c>
      <c r="I17" s="191"/>
      <c r="J17" s="191"/>
      <c r="K17" s="191"/>
      <c r="L17" s="191"/>
      <c r="M17" s="192"/>
      <c r="N17" s="190"/>
      <c r="O17" s="191"/>
      <c r="P17" s="191"/>
      <c r="Q17" s="191"/>
      <c r="R17" s="191"/>
      <c r="S17" s="192"/>
      <c r="T17" s="190"/>
      <c r="U17" s="191"/>
      <c r="V17" s="191"/>
      <c r="W17" s="191"/>
      <c r="X17" s="191"/>
      <c r="Y17" s="192"/>
      <c r="Z17" s="190"/>
      <c r="AA17" s="191"/>
      <c r="AB17" s="191"/>
      <c r="AC17" s="191"/>
      <c r="AD17" s="191"/>
      <c r="AE17" s="192"/>
      <c r="AF17" s="154"/>
      <c r="AG17" s="154"/>
      <c r="AH17" s="150"/>
      <c r="AI17" s="148">
        <v>1</v>
      </c>
      <c r="AJ17" s="148"/>
      <c r="AK17" s="153"/>
      <c r="AL17" s="149"/>
      <c r="AM17" s="149"/>
    </row>
    <row r="18" spans="1:39" s="68" customFormat="1" ht="59.25" customHeight="1" x14ac:dyDescent="0.2">
      <c r="A18" s="489"/>
      <c r="B18" s="514"/>
      <c r="C18" s="516"/>
      <c r="D18" s="184" t="s">
        <v>328</v>
      </c>
      <c r="E18" s="181" t="s">
        <v>183</v>
      </c>
      <c r="F18" s="181" t="s">
        <v>324</v>
      </c>
      <c r="G18" s="150" t="s">
        <v>329</v>
      </c>
      <c r="H18" s="190" t="s">
        <v>301</v>
      </c>
      <c r="I18" s="191"/>
      <c r="J18" s="191" t="s">
        <v>301</v>
      </c>
      <c r="K18" s="191"/>
      <c r="L18" s="191" t="s">
        <v>301</v>
      </c>
      <c r="M18" s="192"/>
      <c r="N18" s="190" t="s">
        <v>301</v>
      </c>
      <c r="O18" s="191"/>
      <c r="P18" s="191" t="s">
        <v>301</v>
      </c>
      <c r="Q18" s="191"/>
      <c r="R18" s="191" t="s">
        <v>301</v>
      </c>
      <c r="S18" s="192"/>
      <c r="T18" s="190" t="s">
        <v>301</v>
      </c>
      <c r="U18" s="191"/>
      <c r="V18" s="191" t="s">
        <v>301</v>
      </c>
      <c r="W18" s="191"/>
      <c r="X18" s="191" t="s">
        <v>301</v>
      </c>
      <c r="Y18" s="192"/>
      <c r="Z18" s="190" t="s">
        <v>301</v>
      </c>
      <c r="AA18" s="191"/>
      <c r="AB18" s="191" t="s">
        <v>301</v>
      </c>
      <c r="AC18" s="191"/>
      <c r="AD18" s="191" t="s">
        <v>301</v>
      </c>
      <c r="AE18" s="192"/>
      <c r="AF18" s="154"/>
      <c r="AG18" s="154"/>
      <c r="AH18" s="150"/>
      <c r="AI18" s="148">
        <v>1</v>
      </c>
      <c r="AJ18" s="148"/>
      <c r="AK18" s="153"/>
      <c r="AL18" s="149"/>
      <c r="AM18" s="149"/>
    </row>
    <row r="19" spans="1:39" s="68" customFormat="1" ht="59.25" customHeight="1" x14ac:dyDescent="0.2">
      <c r="A19" s="489"/>
      <c r="B19" s="514"/>
      <c r="C19" s="516"/>
      <c r="D19" s="184" t="s">
        <v>350</v>
      </c>
      <c r="E19" s="181" t="s">
        <v>183</v>
      </c>
      <c r="F19" s="181" t="s">
        <v>324</v>
      </c>
      <c r="G19" s="150" t="s">
        <v>330</v>
      </c>
      <c r="H19" s="190" t="s">
        <v>301</v>
      </c>
      <c r="I19" s="191"/>
      <c r="J19" s="191"/>
      <c r="K19" s="191"/>
      <c r="L19" s="191"/>
      <c r="M19" s="192"/>
      <c r="N19" s="190" t="s">
        <v>301</v>
      </c>
      <c r="O19" s="191"/>
      <c r="P19" s="191"/>
      <c r="Q19" s="191"/>
      <c r="R19" s="191"/>
      <c r="S19" s="192"/>
      <c r="T19" s="190" t="s">
        <v>301</v>
      </c>
      <c r="U19" s="191"/>
      <c r="V19" s="191"/>
      <c r="W19" s="191"/>
      <c r="X19" s="191"/>
      <c r="Y19" s="192"/>
      <c r="Z19" s="190" t="s">
        <v>301</v>
      </c>
      <c r="AA19" s="191"/>
      <c r="AB19" s="191"/>
      <c r="AC19" s="191"/>
      <c r="AD19" s="191"/>
      <c r="AE19" s="192"/>
      <c r="AF19" s="154"/>
      <c r="AG19" s="154"/>
      <c r="AH19" s="150"/>
      <c r="AI19" s="148">
        <v>1</v>
      </c>
      <c r="AJ19" s="148"/>
      <c r="AK19" s="153"/>
      <c r="AL19" s="149"/>
      <c r="AM19" s="149"/>
    </row>
    <row r="20" spans="1:39" s="68" customFormat="1" ht="59.25" customHeight="1" x14ac:dyDescent="0.2">
      <c r="A20" s="489"/>
      <c r="B20" s="514"/>
      <c r="C20" s="516"/>
      <c r="D20" s="184" t="s">
        <v>351</v>
      </c>
      <c r="E20" s="181" t="s">
        <v>183</v>
      </c>
      <c r="F20" s="181" t="s">
        <v>324</v>
      </c>
      <c r="G20" s="150" t="s">
        <v>331</v>
      </c>
      <c r="H20" s="190"/>
      <c r="I20" s="191"/>
      <c r="J20" s="191"/>
      <c r="K20" s="191"/>
      <c r="L20" s="191"/>
      <c r="M20" s="192"/>
      <c r="N20" s="190"/>
      <c r="O20" s="191"/>
      <c r="P20" s="191"/>
      <c r="Q20" s="191"/>
      <c r="R20" s="191"/>
      <c r="S20" s="192"/>
      <c r="T20" s="190"/>
      <c r="U20" s="191"/>
      <c r="V20" s="191"/>
      <c r="W20" s="191"/>
      <c r="X20" s="191"/>
      <c r="Y20" s="192"/>
      <c r="Z20" s="190"/>
      <c r="AA20" s="191"/>
      <c r="AB20" s="191"/>
      <c r="AC20" s="191"/>
      <c r="AD20" s="191"/>
      <c r="AE20" s="192"/>
      <c r="AF20" s="154"/>
      <c r="AG20" s="154"/>
      <c r="AH20" s="150"/>
      <c r="AI20" s="148">
        <v>1</v>
      </c>
      <c r="AJ20" s="148"/>
      <c r="AK20" s="153"/>
      <c r="AL20" s="149"/>
      <c r="AM20" s="149"/>
    </row>
    <row r="21" spans="1:39" s="68" customFormat="1" ht="59.25" customHeight="1" x14ac:dyDescent="0.2">
      <c r="A21" s="489"/>
      <c r="B21" s="514"/>
      <c r="C21" s="516"/>
      <c r="D21" s="184" t="s">
        <v>352</v>
      </c>
      <c r="E21" s="252" t="s">
        <v>183</v>
      </c>
      <c r="F21" s="252" t="s">
        <v>324</v>
      </c>
      <c r="G21" s="150" t="s">
        <v>345</v>
      </c>
      <c r="H21" s="190"/>
      <c r="I21" s="191"/>
      <c r="J21" s="191"/>
      <c r="K21" s="191"/>
      <c r="L21" s="191"/>
      <c r="M21" s="192"/>
      <c r="N21" s="190"/>
      <c r="O21" s="191"/>
      <c r="P21" s="191"/>
      <c r="Q21" s="191"/>
      <c r="R21" s="191"/>
      <c r="S21" s="192"/>
      <c r="T21" s="190"/>
      <c r="U21" s="191"/>
      <c r="V21" s="191"/>
      <c r="W21" s="191"/>
      <c r="X21" s="191"/>
      <c r="Y21" s="192"/>
      <c r="Z21" s="190"/>
      <c r="AA21" s="191"/>
      <c r="AB21" s="191"/>
      <c r="AC21" s="191"/>
      <c r="AD21" s="191"/>
      <c r="AE21" s="192"/>
      <c r="AF21" s="154"/>
      <c r="AG21" s="154"/>
      <c r="AH21" s="150"/>
      <c r="AI21" s="148">
        <v>1</v>
      </c>
      <c r="AJ21" s="148"/>
      <c r="AK21" s="153"/>
      <c r="AL21" s="149"/>
      <c r="AM21" s="149"/>
    </row>
    <row r="22" spans="1:39" s="68" customFormat="1" ht="59.25" customHeight="1" x14ac:dyDescent="0.2">
      <c r="A22" s="489"/>
      <c r="B22" s="514"/>
      <c r="C22" s="516"/>
      <c r="D22" s="253" t="s">
        <v>497</v>
      </c>
      <c r="E22" s="252" t="s">
        <v>183</v>
      </c>
      <c r="F22" s="252" t="s">
        <v>324</v>
      </c>
      <c r="G22" s="150" t="s">
        <v>498</v>
      </c>
      <c r="H22" s="190" t="s">
        <v>301</v>
      </c>
      <c r="I22" s="191"/>
      <c r="J22" s="191" t="s">
        <v>301</v>
      </c>
      <c r="K22" s="191"/>
      <c r="L22" s="191" t="s">
        <v>301</v>
      </c>
      <c r="M22" s="192"/>
      <c r="N22" s="190" t="s">
        <v>301</v>
      </c>
      <c r="O22" s="191"/>
      <c r="P22" s="191" t="s">
        <v>301</v>
      </c>
      <c r="Q22" s="191"/>
      <c r="R22" s="191" t="s">
        <v>301</v>
      </c>
      <c r="S22" s="192"/>
      <c r="T22" s="190" t="s">
        <v>301</v>
      </c>
      <c r="U22" s="191"/>
      <c r="V22" s="191" t="s">
        <v>301</v>
      </c>
      <c r="W22" s="191"/>
      <c r="X22" s="191" t="s">
        <v>301</v>
      </c>
      <c r="Y22" s="192"/>
      <c r="Z22" s="190" t="s">
        <v>301</v>
      </c>
      <c r="AA22" s="191"/>
      <c r="AB22" s="191" t="s">
        <v>301</v>
      </c>
      <c r="AC22" s="191"/>
      <c r="AD22" s="191" t="s">
        <v>301</v>
      </c>
      <c r="AE22" s="192"/>
      <c r="AF22" s="154"/>
      <c r="AG22" s="154"/>
      <c r="AH22" s="150"/>
      <c r="AI22" s="148"/>
      <c r="AJ22" s="148"/>
      <c r="AK22" s="153"/>
      <c r="AL22" s="149"/>
      <c r="AM22" s="149"/>
    </row>
    <row r="23" spans="1:39" s="68" customFormat="1" ht="95.25" customHeight="1" x14ac:dyDescent="0.2">
      <c r="A23" s="489"/>
      <c r="B23" s="514"/>
      <c r="C23" s="516"/>
      <c r="D23" s="184" t="s">
        <v>322</v>
      </c>
      <c r="E23" s="181" t="s">
        <v>183</v>
      </c>
      <c r="F23" s="181" t="s">
        <v>324</v>
      </c>
      <c r="G23" s="150">
        <v>43480</v>
      </c>
      <c r="H23" s="193"/>
      <c r="I23" s="194"/>
      <c r="J23" s="194" t="s">
        <v>5</v>
      </c>
      <c r="K23" s="194"/>
      <c r="L23" s="194"/>
      <c r="M23" s="195"/>
      <c r="N23" s="193"/>
      <c r="O23" s="194"/>
      <c r="P23" s="194"/>
      <c r="Q23" s="194"/>
      <c r="R23" s="194"/>
      <c r="S23" s="195"/>
      <c r="T23" s="193"/>
      <c r="U23" s="194"/>
      <c r="V23" s="194"/>
      <c r="W23" s="194"/>
      <c r="X23" s="194"/>
      <c r="Y23" s="195"/>
      <c r="Z23" s="193"/>
      <c r="AA23" s="194"/>
      <c r="AB23" s="194"/>
      <c r="AC23" s="194"/>
      <c r="AD23" s="194"/>
      <c r="AE23" s="195"/>
      <c r="AF23" s="154" t="s">
        <v>334</v>
      </c>
      <c r="AG23" s="154" t="s">
        <v>353</v>
      </c>
      <c r="AH23" s="150" t="s">
        <v>335</v>
      </c>
      <c r="AI23" s="148">
        <f t="shared" ref="AI23:AI37" si="0">COUNTIF(G23:AD23,"P")</f>
        <v>1</v>
      </c>
      <c r="AJ23" s="148">
        <f t="shared" ref="AJ23:AJ37" si="1">COUNTIF(G23:AD23,"E")</f>
        <v>0</v>
      </c>
      <c r="AK23" s="153">
        <f t="shared" ref="AK23:AK37" si="2">IFERROR(AJ23/AI23,0)</f>
        <v>0</v>
      </c>
      <c r="AL23" s="149"/>
      <c r="AM23" s="149" t="e">
        <f t="shared" ref="AM23:AM37" si="3">IF(AI23=0,"0%",AK23/AJ23)</f>
        <v>#DIV/0!</v>
      </c>
    </row>
    <row r="24" spans="1:39" s="68" customFormat="1" ht="76.5" x14ac:dyDescent="0.2">
      <c r="A24" s="489"/>
      <c r="B24" s="514"/>
      <c r="C24" s="516"/>
      <c r="D24" s="151" t="s">
        <v>326</v>
      </c>
      <c r="E24" s="181" t="s">
        <v>183</v>
      </c>
      <c r="F24" s="181" t="s">
        <v>283</v>
      </c>
      <c r="G24" s="150">
        <v>43509</v>
      </c>
      <c r="H24" s="193"/>
      <c r="I24" s="194"/>
      <c r="J24" s="194" t="s">
        <v>5</v>
      </c>
      <c r="K24" s="196"/>
      <c r="L24" s="194"/>
      <c r="M24" s="195"/>
      <c r="N24" s="193"/>
      <c r="O24" s="194"/>
      <c r="P24" s="194"/>
      <c r="Q24" s="194"/>
      <c r="R24" s="194"/>
      <c r="S24" s="195"/>
      <c r="T24" s="193"/>
      <c r="U24" s="194"/>
      <c r="V24" s="194"/>
      <c r="W24" s="194"/>
      <c r="X24" s="194"/>
      <c r="Y24" s="195"/>
      <c r="Z24" s="193"/>
      <c r="AA24" s="194"/>
      <c r="AB24" s="194"/>
      <c r="AC24" s="194"/>
      <c r="AD24" s="194"/>
      <c r="AE24" s="195"/>
      <c r="AF24" s="154" t="s">
        <v>336</v>
      </c>
      <c r="AG24" s="154" t="s">
        <v>337</v>
      </c>
      <c r="AH24" s="150"/>
      <c r="AI24" s="148">
        <f t="shared" si="0"/>
        <v>1</v>
      </c>
      <c r="AJ24" s="148">
        <f t="shared" si="1"/>
        <v>0</v>
      </c>
      <c r="AK24" s="153">
        <f t="shared" si="2"/>
        <v>0</v>
      </c>
      <c r="AL24" s="149"/>
      <c r="AM24" s="149" t="e">
        <f t="shared" si="3"/>
        <v>#DIV/0!</v>
      </c>
    </row>
    <row r="25" spans="1:39" s="68" customFormat="1" ht="76.5" x14ac:dyDescent="0.2">
      <c r="A25" s="489"/>
      <c r="B25" s="514"/>
      <c r="C25" s="516"/>
      <c r="D25" s="151" t="s">
        <v>264</v>
      </c>
      <c r="E25" s="181" t="s">
        <v>354</v>
      </c>
      <c r="F25" s="181" t="s">
        <v>286</v>
      </c>
      <c r="G25" s="150">
        <v>43495</v>
      </c>
      <c r="H25" s="193" t="s">
        <v>5</v>
      </c>
      <c r="I25" s="194"/>
      <c r="J25" s="194"/>
      <c r="K25" s="194"/>
      <c r="L25" s="194"/>
      <c r="M25" s="195"/>
      <c r="N25" s="193"/>
      <c r="O25" s="194"/>
      <c r="P25" s="194"/>
      <c r="Q25" s="194"/>
      <c r="R25" s="194"/>
      <c r="S25" s="195"/>
      <c r="T25" s="193"/>
      <c r="U25" s="194"/>
      <c r="V25" s="194"/>
      <c r="W25" s="194"/>
      <c r="X25" s="194"/>
      <c r="Y25" s="195"/>
      <c r="Z25" s="193"/>
      <c r="AA25" s="194"/>
      <c r="AB25" s="194"/>
      <c r="AC25" s="194"/>
      <c r="AD25" s="194"/>
      <c r="AE25" s="195"/>
      <c r="AF25" s="154" t="s">
        <v>287</v>
      </c>
      <c r="AG25" s="154" t="s">
        <v>463</v>
      </c>
      <c r="AH25" s="150">
        <v>43497</v>
      </c>
      <c r="AI25" s="148">
        <f t="shared" si="0"/>
        <v>1</v>
      </c>
      <c r="AJ25" s="148">
        <f t="shared" si="1"/>
        <v>0</v>
      </c>
      <c r="AK25" s="153">
        <f t="shared" si="2"/>
        <v>0</v>
      </c>
      <c r="AL25" s="149"/>
      <c r="AM25" s="149" t="e">
        <f t="shared" si="3"/>
        <v>#DIV/0!</v>
      </c>
    </row>
    <row r="26" spans="1:39" s="68" customFormat="1" ht="75" customHeight="1" x14ac:dyDescent="0.2">
      <c r="A26" s="489"/>
      <c r="B26" s="514"/>
      <c r="C26" s="516"/>
      <c r="D26" s="184" t="s">
        <v>321</v>
      </c>
      <c r="E26" s="181" t="s">
        <v>355</v>
      </c>
      <c r="F26" s="181" t="s">
        <v>288</v>
      </c>
      <c r="G26" s="150">
        <v>43501</v>
      </c>
      <c r="H26" s="193"/>
      <c r="I26" s="194"/>
      <c r="J26" s="194" t="s">
        <v>5</v>
      </c>
      <c r="K26" s="194"/>
      <c r="L26" s="194"/>
      <c r="M26" s="195"/>
      <c r="N26" s="193"/>
      <c r="O26" s="194"/>
      <c r="P26" s="194"/>
      <c r="Q26" s="194"/>
      <c r="R26" s="194"/>
      <c r="S26" s="195"/>
      <c r="T26" s="193"/>
      <c r="U26" s="194"/>
      <c r="V26" s="194"/>
      <c r="W26" s="194"/>
      <c r="X26" s="194"/>
      <c r="Y26" s="195"/>
      <c r="Z26" s="193"/>
      <c r="AA26" s="194"/>
      <c r="AB26" s="194"/>
      <c r="AC26" s="194"/>
      <c r="AD26" s="194"/>
      <c r="AE26" s="195"/>
      <c r="AF26" s="181" t="s">
        <v>356</v>
      </c>
      <c r="AG26" s="154" t="s">
        <v>338</v>
      </c>
      <c r="AH26" s="150">
        <v>43505</v>
      </c>
      <c r="AI26" s="148">
        <f t="shared" si="0"/>
        <v>1</v>
      </c>
      <c r="AJ26" s="148">
        <f t="shared" si="1"/>
        <v>0</v>
      </c>
      <c r="AK26" s="153">
        <f t="shared" si="2"/>
        <v>0</v>
      </c>
      <c r="AL26" s="149"/>
      <c r="AM26" s="149">
        <v>1</v>
      </c>
    </row>
    <row r="27" spans="1:39" s="112" customFormat="1" ht="60" customHeight="1" x14ac:dyDescent="0.2">
      <c r="A27" s="489"/>
      <c r="B27" s="514" t="s">
        <v>253</v>
      </c>
      <c r="C27" s="511" t="s">
        <v>238</v>
      </c>
      <c r="D27" s="184" t="s">
        <v>234</v>
      </c>
      <c r="E27" s="184" t="s">
        <v>249</v>
      </c>
      <c r="F27" s="184" t="s">
        <v>285</v>
      </c>
      <c r="G27" s="150">
        <v>43525</v>
      </c>
      <c r="H27" s="193"/>
      <c r="I27" s="194"/>
      <c r="J27" s="194"/>
      <c r="K27" s="194"/>
      <c r="L27" s="194" t="s">
        <v>5</v>
      </c>
      <c r="M27" s="195"/>
      <c r="N27" s="193"/>
      <c r="O27" s="194"/>
      <c r="P27" s="194"/>
      <c r="Q27" s="194"/>
      <c r="R27" s="194"/>
      <c r="S27" s="195"/>
      <c r="T27" s="193"/>
      <c r="U27" s="194"/>
      <c r="V27" s="194"/>
      <c r="W27" s="194"/>
      <c r="X27" s="194"/>
      <c r="Y27" s="195"/>
      <c r="Z27" s="193"/>
      <c r="AA27" s="194"/>
      <c r="AB27" s="194"/>
      <c r="AC27" s="194"/>
      <c r="AD27" s="194"/>
      <c r="AE27" s="195"/>
      <c r="AF27" s="181" t="s">
        <v>357</v>
      </c>
      <c r="AG27" s="154" t="s">
        <v>358</v>
      </c>
      <c r="AH27" s="149"/>
      <c r="AI27" s="148">
        <f t="shared" si="0"/>
        <v>1</v>
      </c>
      <c r="AJ27" s="148">
        <f t="shared" si="1"/>
        <v>0</v>
      </c>
      <c r="AK27" s="153">
        <v>0</v>
      </c>
      <c r="AL27" s="149"/>
      <c r="AM27" s="149" t="s">
        <v>320</v>
      </c>
    </row>
    <row r="28" spans="1:39" ht="117" customHeight="1" x14ac:dyDescent="0.2">
      <c r="A28" s="489"/>
      <c r="B28" s="514"/>
      <c r="C28" s="512"/>
      <c r="D28" s="184" t="s">
        <v>359</v>
      </c>
      <c r="E28" s="184" t="s">
        <v>235</v>
      </c>
      <c r="F28" s="184" t="s">
        <v>285</v>
      </c>
      <c r="G28" s="150">
        <v>43504</v>
      </c>
      <c r="H28" s="193" t="s">
        <v>5</v>
      </c>
      <c r="I28" s="194"/>
      <c r="J28" s="194"/>
      <c r="K28" s="194"/>
      <c r="L28" s="194"/>
      <c r="M28" s="195"/>
      <c r="N28" s="193" t="s">
        <v>5</v>
      </c>
      <c r="O28" s="194"/>
      <c r="P28" s="194"/>
      <c r="Q28" s="194"/>
      <c r="R28" s="194"/>
      <c r="S28" s="195"/>
      <c r="T28" s="193"/>
      <c r="U28" s="194"/>
      <c r="V28" s="194"/>
      <c r="W28" s="194"/>
      <c r="X28" s="194"/>
      <c r="Y28" s="195"/>
      <c r="Z28" s="193"/>
      <c r="AA28" s="194"/>
      <c r="AB28" s="194"/>
      <c r="AC28" s="194"/>
      <c r="AD28" s="194"/>
      <c r="AE28" s="195"/>
      <c r="AF28" s="181" t="s">
        <v>289</v>
      </c>
      <c r="AG28" s="154"/>
      <c r="AH28" s="150">
        <v>43504</v>
      </c>
      <c r="AI28" s="148">
        <f t="shared" si="0"/>
        <v>2</v>
      </c>
      <c r="AJ28" s="148">
        <f t="shared" si="1"/>
        <v>0</v>
      </c>
      <c r="AK28" s="153">
        <f t="shared" si="2"/>
        <v>0</v>
      </c>
      <c r="AL28" s="197"/>
      <c r="AM28" s="149" t="e">
        <f t="shared" si="3"/>
        <v>#DIV/0!</v>
      </c>
    </row>
    <row r="29" spans="1:39" ht="87.75" customHeight="1" x14ac:dyDescent="0.2">
      <c r="A29" s="489"/>
      <c r="B29" s="514"/>
      <c r="C29" s="512"/>
      <c r="D29" s="184" t="s">
        <v>360</v>
      </c>
      <c r="E29" s="184" t="s">
        <v>250</v>
      </c>
      <c r="F29" s="181" t="s">
        <v>284</v>
      </c>
      <c r="G29" s="150">
        <v>43554</v>
      </c>
      <c r="H29" s="193"/>
      <c r="I29" s="194"/>
      <c r="J29" s="194"/>
      <c r="K29" s="194"/>
      <c r="L29" s="194"/>
      <c r="M29" s="195"/>
      <c r="N29" s="193" t="s">
        <v>5</v>
      </c>
      <c r="O29" s="194"/>
      <c r="P29" s="194"/>
      <c r="Q29" s="194"/>
      <c r="R29" s="194"/>
      <c r="S29" s="195"/>
      <c r="T29" s="193"/>
      <c r="U29" s="194"/>
      <c r="V29" s="194"/>
      <c r="W29" s="194"/>
      <c r="X29" s="194"/>
      <c r="Y29" s="195"/>
      <c r="Z29" s="193"/>
      <c r="AA29" s="194"/>
      <c r="AB29" s="194"/>
      <c r="AC29" s="194"/>
      <c r="AD29" s="194"/>
      <c r="AE29" s="195"/>
      <c r="AF29" s="184" t="s">
        <v>361</v>
      </c>
      <c r="AG29" s="154"/>
      <c r="AH29" s="198"/>
      <c r="AI29" s="148">
        <f t="shared" si="0"/>
        <v>1</v>
      </c>
      <c r="AJ29" s="148">
        <f t="shared" si="1"/>
        <v>0</v>
      </c>
      <c r="AK29" s="153">
        <f t="shared" si="2"/>
        <v>0</v>
      </c>
      <c r="AL29" s="197"/>
      <c r="AM29" s="149" t="s">
        <v>320</v>
      </c>
    </row>
    <row r="30" spans="1:39" ht="89.25" customHeight="1" x14ac:dyDescent="0.2">
      <c r="A30" s="489"/>
      <c r="B30" s="514"/>
      <c r="C30" s="513"/>
      <c r="D30" s="184" t="s">
        <v>236</v>
      </c>
      <c r="E30" s="184" t="s">
        <v>290</v>
      </c>
      <c r="F30" s="184" t="s">
        <v>293</v>
      </c>
      <c r="G30" s="182" t="s">
        <v>291</v>
      </c>
      <c r="H30" s="193"/>
      <c r="I30" s="194"/>
      <c r="J30" s="194"/>
      <c r="K30" s="194"/>
      <c r="L30" s="194"/>
      <c r="M30" s="195"/>
      <c r="N30" s="193" t="s">
        <v>5</v>
      </c>
      <c r="O30" s="194"/>
      <c r="P30" s="194"/>
      <c r="Q30" s="194"/>
      <c r="R30" s="194"/>
      <c r="S30" s="195"/>
      <c r="T30" s="193" t="s">
        <v>5</v>
      </c>
      <c r="U30" s="194"/>
      <c r="V30" s="194"/>
      <c r="W30" s="194"/>
      <c r="X30" s="194"/>
      <c r="Y30" s="195"/>
      <c r="Z30" s="193" t="s">
        <v>5</v>
      </c>
      <c r="AA30" s="194"/>
      <c r="AB30" s="194"/>
      <c r="AC30" s="194"/>
      <c r="AD30" s="194"/>
      <c r="AE30" s="195"/>
      <c r="AF30" s="184" t="s">
        <v>339</v>
      </c>
      <c r="AG30" s="154"/>
      <c r="AH30" s="198"/>
      <c r="AI30" s="148">
        <f t="shared" si="0"/>
        <v>3</v>
      </c>
      <c r="AJ30" s="148">
        <f t="shared" si="1"/>
        <v>0</v>
      </c>
      <c r="AK30" s="153">
        <f t="shared" si="2"/>
        <v>0</v>
      </c>
      <c r="AL30" s="197"/>
      <c r="AM30" s="149" t="s">
        <v>320</v>
      </c>
    </row>
    <row r="31" spans="1:39" ht="63.75" customHeight="1" x14ac:dyDescent="0.2">
      <c r="A31" s="489"/>
      <c r="B31" s="514" t="s">
        <v>252</v>
      </c>
      <c r="C31" s="184" t="s">
        <v>384</v>
      </c>
      <c r="D31" s="184" t="s">
        <v>237</v>
      </c>
      <c r="E31" s="184" t="s">
        <v>294</v>
      </c>
      <c r="F31" s="184" t="s">
        <v>300</v>
      </c>
      <c r="G31" s="150">
        <v>43524</v>
      </c>
      <c r="H31" s="193"/>
      <c r="I31" s="194"/>
      <c r="J31" s="194"/>
      <c r="K31" s="194"/>
      <c r="L31" s="194" t="s">
        <v>5</v>
      </c>
      <c r="M31" s="195"/>
      <c r="N31" s="193"/>
      <c r="O31" s="194"/>
      <c r="P31" s="194"/>
      <c r="Q31" s="194"/>
      <c r="R31" s="194"/>
      <c r="S31" s="195"/>
      <c r="T31" s="193"/>
      <c r="U31" s="194"/>
      <c r="V31" s="194"/>
      <c r="W31" s="194"/>
      <c r="X31" s="194"/>
      <c r="Y31" s="195"/>
      <c r="Z31" s="193"/>
      <c r="AA31" s="194"/>
      <c r="AB31" s="194"/>
      <c r="AC31" s="194"/>
      <c r="AD31" s="194"/>
      <c r="AE31" s="195"/>
      <c r="AF31" s="184" t="s">
        <v>333</v>
      </c>
      <c r="AG31" s="180" t="s">
        <v>340</v>
      </c>
      <c r="AH31" s="198"/>
      <c r="AI31" s="148">
        <f t="shared" si="0"/>
        <v>1</v>
      </c>
      <c r="AJ31" s="148">
        <f t="shared" si="1"/>
        <v>0</v>
      </c>
      <c r="AK31" s="153">
        <f t="shared" si="2"/>
        <v>0</v>
      </c>
      <c r="AL31" s="197"/>
      <c r="AM31" s="149" t="s">
        <v>320</v>
      </c>
    </row>
    <row r="32" spans="1:39" ht="36" hidden="1" customHeight="1" x14ac:dyDescent="0.2">
      <c r="A32" s="489"/>
      <c r="B32" s="514"/>
      <c r="C32" s="184"/>
      <c r="D32" s="184" t="s">
        <v>295</v>
      </c>
      <c r="E32" s="184"/>
      <c r="F32" s="184"/>
      <c r="G32" s="242"/>
      <c r="H32" s="193"/>
      <c r="I32" s="194"/>
      <c r="J32" s="194"/>
      <c r="K32" s="194"/>
      <c r="L32" s="194"/>
      <c r="M32" s="195"/>
      <c r="N32" s="193"/>
      <c r="O32" s="194"/>
      <c r="P32" s="194"/>
      <c r="Q32" s="194"/>
      <c r="R32" s="194"/>
      <c r="S32" s="195"/>
      <c r="T32" s="193"/>
      <c r="U32" s="194"/>
      <c r="V32" s="194"/>
      <c r="W32" s="194"/>
      <c r="X32" s="194"/>
      <c r="Y32" s="195"/>
      <c r="Z32" s="193"/>
      <c r="AA32" s="194"/>
      <c r="AB32" s="194"/>
      <c r="AC32" s="194"/>
      <c r="AD32" s="194"/>
      <c r="AE32" s="195"/>
      <c r="AF32" s="243"/>
      <c r="AG32" s="180"/>
      <c r="AH32" s="198"/>
      <c r="AI32" s="148">
        <f t="shared" si="0"/>
        <v>0</v>
      </c>
      <c r="AJ32" s="148">
        <f t="shared" si="1"/>
        <v>0</v>
      </c>
      <c r="AK32" s="153">
        <f t="shared" si="2"/>
        <v>0</v>
      </c>
      <c r="AL32" s="197"/>
      <c r="AM32" s="149" t="str">
        <f t="shared" si="3"/>
        <v>0%</v>
      </c>
    </row>
    <row r="33" spans="1:39" ht="46.5" customHeight="1" x14ac:dyDescent="0.2">
      <c r="A33" s="489"/>
      <c r="B33" s="515" t="s">
        <v>385</v>
      </c>
      <c r="C33" s="511" t="s">
        <v>265</v>
      </c>
      <c r="D33" s="184" t="s">
        <v>296</v>
      </c>
      <c r="E33" s="184" t="s">
        <v>297</v>
      </c>
      <c r="F33" s="184" t="s">
        <v>386</v>
      </c>
      <c r="G33" s="182" t="s">
        <v>299</v>
      </c>
      <c r="H33" s="190"/>
      <c r="I33" s="191"/>
      <c r="J33" s="191"/>
      <c r="K33" s="191"/>
      <c r="L33" s="191"/>
      <c r="M33" s="192"/>
      <c r="N33" s="190"/>
      <c r="O33" s="191"/>
      <c r="P33" s="191"/>
      <c r="Q33" s="191"/>
      <c r="R33" s="191"/>
      <c r="S33" s="192" t="s">
        <v>5</v>
      </c>
      <c r="T33" s="190"/>
      <c r="U33" s="191"/>
      <c r="V33" s="191"/>
      <c r="W33" s="191"/>
      <c r="X33" s="191"/>
      <c r="Y33" s="192"/>
      <c r="Z33" s="190"/>
      <c r="AA33" s="191"/>
      <c r="AB33" s="191"/>
      <c r="AC33" s="191"/>
      <c r="AD33" s="191"/>
      <c r="AE33" s="192" t="s">
        <v>5</v>
      </c>
      <c r="AF33" s="184" t="s">
        <v>362</v>
      </c>
      <c r="AG33" s="180"/>
      <c r="AH33" s="198"/>
      <c r="AI33" s="148">
        <f t="shared" si="0"/>
        <v>1</v>
      </c>
      <c r="AJ33" s="148">
        <f t="shared" si="1"/>
        <v>0</v>
      </c>
      <c r="AK33" s="153">
        <f t="shared" si="2"/>
        <v>0</v>
      </c>
      <c r="AL33" s="197"/>
      <c r="AM33" s="149" t="s">
        <v>320</v>
      </c>
    </row>
    <row r="34" spans="1:39" ht="38.25" x14ac:dyDescent="0.2">
      <c r="A34" s="489"/>
      <c r="B34" s="515"/>
      <c r="C34" s="512"/>
      <c r="D34" s="184" t="s">
        <v>263</v>
      </c>
      <c r="E34" s="184" t="s">
        <v>66</v>
      </c>
      <c r="F34" s="184" t="s">
        <v>298</v>
      </c>
      <c r="G34" s="182" t="s">
        <v>299</v>
      </c>
      <c r="H34" s="193"/>
      <c r="I34" s="194"/>
      <c r="J34" s="194"/>
      <c r="K34" s="194"/>
      <c r="L34" s="194"/>
      <c r="M34" s="195"/>
      <c r="N34" s="193"/>
      <c r="O34" s="194"/>
      <c r="P34" s="194"/>
      <c r="Q34" s="194"/>
      <c r="R34" s="194"/>
      <c r="S34" s="195" t="s">
        <v>5</v>
      </c>
      <c r="T34" s="193"/>
      <c r="U34" s="194"/>
      <c r="V34" s="194"/>
      <c r="W34" s="194"/>
      <c r="X34" s="194"/>
      <c r="Y34" s="195"/>
      <c r="Z34" s="193"/>
      <c r="AA34" s="194"/>
      <c r="AB34" s="194"/>
      <c r="AC34" s="194"/>
      <c r="AD34" s="194"/>
      <c r="AE34" s="195" t="s">
        <v>5</v>
      </c>
      <c r="AF34" s="184" t="s">
        <v>302</v>
      </c>
      <c r="AG34" s="184" t="s">
        <v>303</v>
      </c>
      <c r="AH34" s="198"/>
      <c r="AI34" s="148">
        <f t="shared" si="0"/>
        <v>1</v>
      </c>
      <c r="AJ34" s="148">
        <f t="shared" si="1"/>
        <v>0</v>
      </c>
      <c r="AK34" s="153">
        <f t="shared" si="2"/>
        <v>0</v>
      </c>
      <c r="AL34" s="197"/>
      <c r="AM34" s="149" t="s">
        <v>320</v>
      </c>
    </row>
    <row r="35" spans="1:39" ht="113.25" customHeight="1" x14ac:dyDescent="0.2">
      <c r="A35" s="489"/>
      <c r="B35" s="515"/>
      <c r="C35" s="513"/>
      <c r="D35" s="184" t="s">
        <v>363</v>
      </c>
      <c r="E35" s="184" t="s">
        <v>66</v>
      </c>
      <c r="F35" s="184" t="s">
        <v>298</v>
      </c>
      <c r="G35" s="182" t="s">
        <v>299</v>
      </c>
      <c r="H35" s="190"/>
      <c r="I35" s="191"/>
      <c r="J35" s="191"/>
      <c r="K35" s="191"/>
      <c r="L35" s="191"/>
      <c r="M35" s="192"/>
      <c r="N35" s="190"/>
      <c r="O35" s="191"/>
      <c r="P35" s="191"/>
      <c r="Q35" s="191"/>
      <c r="R35" s="191"/>
      <c r="S35" s="192" t="s">
        <v>301</v>
      </c>
      <c r="T35" s="190"/>
      <c r="U35" s="191"/>
      <c r="V35" s="191"/>
      <c r="W35" s="191"/>
      <c r="X35" s="191"/>
      <c r="Y35" s="192"/>
      <c r="Z35" s="190"/>
      <c r="AA35" s="191"/>
      <c r="AB35" s="191"/>
      <c r="AC35" s="191"/>
      <c r="AD35" s="191"/>
      <c r="AE35" s="192" t="s">
        <v>301</v>
      </c>
      <c r="AF35" s="184" t="s">
        <v>304</v>
      </c>
      <c r="AG35" s="184" t="s">
        <v>305</v>
      </c>
      <c r="AH35" s="198"/>
      <c r="AI35" s="148">
        <f t="shared" si="0"/>
        <v>1</v>
      </c>
      <c r="AJ35" s="148">
        <f t="shared" si="1"/>
        <v>0</v>
      </c>
      <c r="AK35" s="153">
        <f t="shared" si="2"/>
        <v>0</v>
      </c>
      <c r="AL35" s="197"/>
      <c r="AM35" s="149" t="s">
        <v>320</v>
      </c>
    </row>
    <row r="36" spans="1:39" ht="38.25" x14ac:dyDescent="0.2">
      <c r="A36" s="489"/>
      <c r="B36" s="512" t="s">
        <v>260</v>
      </c>
      <c r="C36" s="477" t="s">
        <v>257</v>
      </c>
      <c r="D36" s="184" t="s">
        <v>240</v>
      </c>
      <c r="E36" s="184" t="s">
        <v>239</v>
      </c>
      <c r="F36" s="184" t="s">
        <v>306</v>
      </c>
      <c r="G36" s="182" t="s">
        <v>291</v>
      </c>
      <c r="H36" s="193"/>
      <c r="I36" s="194"/>
      <c r="J36" s="194"/>
      <c r="K36" s="194"/>
      <c r="L36" s="194"/>
      <c r="M36" s="195"/>
      <c r="N36" s="193"/>
      <c r="O36" s="194"/>
      <c r="P36" s="194"/>
      <c r="Q36" s="194"/>
      <c r="R36" s="194"/>
      <c r="S36" s="195"/>
      <c r="T36" s="193"/>
      <c r="U36" s="194"/>
      <c r="V36" s="194"/>
      <c r="W36" s="194"/>
      <c r="X36" s="194"/>
      <c r="Y36" s="195"/>
      <c r="Z36" s="193"/>
      <c r="AA36" s="194"/>
      <c r="AB36" s="194"/>
      <c r="AC36" s="194"/>
      <c r="AD36" s="194"/>
      <c r="AE36" s="195"/>
      <c r="AF36" s="184" t="s">
        <v>341</v>
      </c>
      <c r="AG36" s="180"/>
      <c r="AH36" s="198"/>
      <c r="AI36" s="148">
        <f t="shared" si="0"/>
        <v>0</v>
      </c>
      <c r="AJ36" s="148">
        <f t="shared" si="1"/>
        <v>0</v>
      </c>
      <c r="AK36" s="153">
        <f t="shared" si="2"/>
        <v>0</v>
      </c>
      <c r="AL36" s="197"/>
      <c r="AM36" s="149" t="str">
        <f t="shared" si="3"/>
        <v>0%</v>
      </c>
    </row>
    <row r="37" spans="1:39" ht="72.75" customHeight="1" x14ac:dyDescent="0.2">
      <c r="A37" s="489"/>
      <c r="B37" s="513"/>
      <c r="C37" s="478"/>
      <c r="D37" s="184" t="s">
        <v>258</v>
      </c>
      <c r="E37" s="184" t="s">
        <v>325</v>
      </c>
      <c r="F37" s="184" t="s">
        <v>307</v>
      </c>
      <c r="G37" s="182" t="s">
        <v>291</v>
      </c>
      <c r="H37" s="199"/>
      <c r="I37" s="200"/>
      <c r="J37" s="200"/>
      <c r="K37" s="200"/>
      <c r="L37" s="200"/>
      <c r="M37" s="201"/>
      <c r="N37" s="199"/>
      <c r="O37" s="200"/>
      <c r="P37" s="200"/>
      <c r="Q37" s="200"/>
      <c r="R37" s="200"/>
      <c r="S37" s="201"/>
      <c r="T37" s="199"/>
      <c r="U37" s="200"/>
      <c r="V37" s="200"/>
      <c r="W37" s="200"/>
      <c r="X37" s="200"/>
      <c r="Y37" s="201"/>
      <c r="Z37" s="199"/>
      <c r="AA37" s="200"/>
      <c r="AB37" s="200"/>
      <c r="AC37" s="200"/>
      <c r="AD37" s="200"/>
      <c r="AE37" s="201"/>
      <c r="AF37" s="184" t="s">
        <v>341</v>
      </c>
      <c r="AG37" s="180"/>
      <c r="AH37" s="198"/>
      <c r="AI37" s="148">
        <f t="shared" si="0"/>
        <v>0</v>
      </c>
      <c r="AJ37" s="148">
        <f t="shared" si="1"/>
        <v>0</v>
      </c>
      <c r="AK37" s="153">
        <f t="shared" si="2"/>
        <v>0</v>
      </c>
      <c r="AL37" s="197"/>
      <c r="AM37" s="149" t="str">
        <f t="shared" si="3"/>
        <v>0%</v>
      </c>
    </row>
    <row r="38" spans="1:39" ht="13.5" thickBot="1" x14ac:dyDescent="0.25">
      <c r="A38" s="202"/>
      <c r="B38" s="244"/>
      <c r="C38" s="523" t="s">
        <v>138</v>
      </c>
      <c r="D38" s="523"/>
      <c r="E38" s="524"/>
      <c r="F38" s="524"/>
      <c r="G38" s="524"/>
      <c r="H38" s="525"/>
      <c r="I38" s="525"/>
      <c r="J38" s="525"/>
      <c r="K38" s="525"/>
      <c r="L38" s="525"/>
      <c r="M38" s="525"/>
      <c r="N38" s="525"/>
      <c r="O38" s="525"/>
      <c r="P38" s="525"/>
      <c r="Q38" s="525"/>
      <c r="R38" s="525"/>
      <c r="S38" s="525"/>
      <c r="T38" s="525"/>
      <c r="U38" s="525"/>
      <c r="V38" s="525"/>
      <c r="W38" s="525"/>
      <c r="X38" s="525"/>
      <c r="Y38" s="525"/>
      <c r="Z38" s="525"/>
      <c r="AA38" s="525"/>
      <c r="AB38" s="525"/>
      <c r="AC38" s="525"/>
      <c r="AD38" s="525"/>
      <c r="AE38" s="525"/>
      <c r="AF38" s="525"/>
      <c r="AG38" s="525"/>
      <c r="AH38" s="525"/>
      <c r="AI38" s="525"/>
      <c r="AJ38" s="525"/>
      <c r="AK38" s="525"/>
      <c r="AL38" s="203">
        <f>SUM(AL28:AL37)</f>
        <v>0</v>
      </c>
      <c r="AM38" s="204" t="e">
        <f>SUM(AM28:AM37)</f>
        <v>#DIV/0!</v>
      </c>
    </row>
    <row r="39" spans="1:39" s="245" customFormat="1" ht="66" customHeight="1" x14ac:dyDescent="0.2">
      <c r="A39" s="507" t="s">
        <v>28</v>
      </c>
      <c r="B39" s="500" t="s">
        <v>261</v>
      </c>
      <c r="C39" s="500" t="s">
        <v>241</v>
      </c>
      <c r="D39" s="184" t="s">
        <v>364</v>
      </c>
      <c r="E39" s="184" t="s">
        <v>365</v>
      </c>
      <c r="F39" s="184" t="s">
        <v>309</v>
      </c>
      <c r="G39" s="184" t="s">
        <v>269</v>
      </c>
      <c r="H39" s="190"/>
      <c r="I39" s="191"/>
      <c r="J39" s="191"/>
      <c r="K39" s="191" t="s">
        <v>5</v>
      </c>
      <c r="L39" s="191"/>
      <c r="M39" s="192"/>
      <c r="N39" s="190"/>
      <c r="O39" s="191"/>
      <c r="P39" s="191"/>
      <c r="Q39" s="191"/>
      <c r="R39" s="191"/>
      <c r="S39" s="192"/>
      <c r="T39" s="190"/>
      <c r="U39" s="191"/>
      <c r="V39" s="191"/>
      <c r="W39" s="191" t="s">
        <v>5</v>
      </c>
      <c r="X39" s="191"/>
      <c r="Y39" s="192"/>
      <c r="Z39" s="190"/>
      <c r="AA39" s="191"/>
      <c r="AB39" s="191"/>
      <c r="AC39" s="191" t="s">
        <v>5</v>
      </c>
      <c r="AD39" s="191"/>
      <c r="AE39" s="192"/>
      <c r="AF39" s="184" t="s">
        <v>308</v>
      </c>
      <c r="AG39" s="180"/>
      <c r="AH39" s="198"/>
      <c r="AI39" s="205">
        <f>COUNTIF(H39:AE39,"P")</f>
        <v>3</v>
      </c>
      <c r="AJ39" s="206">
        <f>COUNTIF(H39:AE39,"E")</f>
        <v>0</v>
      </c>
      <c r="AK39" s="197">
        <f>IFERROR(AJ39/AJ39,0)</f>
        <v>0</v>
      </c>
      <c r="AL39" s="197"/>
      <c r="AM39" s="207" t="str">
        <f>IF(AJ39=0,"0%",AL39/AK39)</f>
        <v>0%</v>
      </c>
    </row>
    <row r="40" spans="1:39" ht="51" customHeight="1" x14ac:dyDescent="0.2">
      <c r="A40" s="508"/>
      <c r="B40" s="510"/>
      <c r="C40" s="510"/>
      <c r="D40" s="184" t="s">
        <v>366</v>
      </c>
      <c r="E40" s="184" t="s">
        <v>312</v>
      </c>
      <c r="F40" s="184" t="s">
        <v>307</v>
      </c>
      <c r="G40" s="184" t="s">
        <v>269</v>
      </c>
      <c r="H40" s="190"/>
      <c r="I40" s="191"/>
      <c r="J40" s="191"/>
      <c r="K40" s="191"/>
      <c r="L40" s="191"/>
      <c r="M40" s="192"/>
      <c r="N40" s="190"/>
      <c r="O40" s="191"/>
      <c r="P40" s="191"/>
      <c r="Q40" s="191"/>
      <c r="R40" s="191"/>
      <c r="S40" s="192"/>
      <c r="T40" s="190"/>
      <c r="U40" s="191"/>
      <c r="V40" s="191"/>
      <c r="W40" s="191"/>
      <c r="X40" s="191"/>
      <c r="Y40" s="192"/>
      <c r="Z40" s="190"/>
      <c r="AA40" s="191"/>
      <c r="AB40" s="191"/>
      <c r="AC40" s="191"/>
      <c r="AD40" s="191"/>
      <c r="AE40" s="192"/>
      <c r="AF40" s="184" t="s">
        <v>310</v>
      </c>
      <c r="AG40" s="180"/>
      <c r="AH40" s="198"/>
      <c r="AI40" s="205">
        <f>COUNTIF(H40:AE40,"P")</f>
        <v>0</v>
      </c>
      <c r="AJ40" s="206">
        <f>COUNTIF(H40:AE40,"E")</f>
        <v>0</v>
      </c>
      <c r="AK40" s="197">
        <f t="shared" ref="AK40:AK58" si="4">IFERROR(AJ40/AJ40,0)</f>
        <v>0</v>
      </c>
      <c r="AL40" s="197"/>
      <c r="AM40" s="207" t="str">
        <f t="shared" ref="AM40:AM58" si="5">IF(AJ40=0,"0%",AL40/AK40)</f>
        <v>0%</v>
      </c>
    </row>
    <row r="41" spans="1:39" ht="69.75" customHeight="1" x14ac:dyDescent="0.2">
      <c r="A41" s="508"/>
      <c r="B41" s="510"/>
      <c r="C41" s="510"/>
      <c r="D41" s="184" t="s">
        <v>367</v>
      </c>
      <c r="E41" s="184" t="s">
        <v>313</v>
      </c>
      <c r="F41" s="184" t="s">
        <v>387</v>
      </c>
      <c r="G41" s="184" t="s">
        <v>270</v>
      </c>
      <c r="H41" s="190"/>
      <c r="I41" s="191"/>
      <c r="J41" s="191"/>
      <c r="K41" s="191"/>
      <c r="L41" s="191"/>
      <c r="M41" s="192"/>
      <c r="N41" s="190"/>
      <c r="O41" s="191"/>
      <c r="P41" s="191"/>
      <c r="Q41" s="191"/>
      <c r="R41" s="191"/>
      <c r="S41" s="192"/>
      <c r="T41" s="190"/>
      <c r="U41" s="191"/>
      <c r="V41" s="191"/>
      <c r="W41" s="191"/>
      <c r="X41" s="191"/>
      <c r="Y41" s="192"/>
      <c r="Z41" s="190"/>
      <c r="AA41" s="191"/>
      <c r="AB41" s="191"/>
      <c r="AC41" s="191"/>
      <c r="AD41" s="191"/>
      <c r="AE41" s="192"/>
      <c r="AF41" s="184" t="s">
        <v>368</v>
      </c>
      <c r="AG41" s="178"/>
      <c r="AH41" s="208"/>
      <c r="AI41" s="209">
        <f>COUNTIF(H41:AE41,"P")</f>
        <v>0</v>
      </c>
      <c r="AJ41" s="210">
        <f>COUNTIF(H41:AE41,"E")</f>
        <v>0</v>
      </c>
      <c r="AK41" s="211">
        <f t="shared" si="4"/>
        <v>0</v>
      </c>
      <c r="AL41" s="211"/>
      <c r="AM41" s="212" t="str">
        <f t="shared" si="5"/>
        <v>0%</v>
      </c>
    </row>
    <row r="42" spans="1:39" ht="69.75" customHeight="1" x14ac:dyDescent="0.2">
      <c r="A42" s="508"/>
      <c r="B42" s="510"/>
      <c r="C42" s="510"/>
      <c r="D42" s="184" t="s">
        <v>332</v>
      </c>
      <c r="E42" s="184" t="s">
        <v>313</v>
      </c>
      <c r="F42" s="184" t="s">
        <v>387</v>
      </c>
      <c r="G42" s="184" t="s">
        <v>270</v>
      </c>
      <c r="H42" s="190"/>
      <c r="I42" s="191"/>
      <c r="J42" s="191"/>
      <c r="K42" s="191"/>
      <c r="L42" s="191"/>
      <c r="M42" s="192"/>
      <c r="N42" s="190"/>
      <c r="O42" s="191"/>
      <c r="P42" s="191"/>
      <c r="Q42" s="191"/>
      <c r="R42" s="191"/>
      <c r="S42" s="192"/>
      <c r="T42" s="190"/>
      <c r="U42" s="191"/>
      <c r="V42" s="191"/>
      <c r="W42" s="191"/>
      <c r="X42" s="191"/>
      <c r="Y42" s="192"/>
      <c r="Z42" s="190"/>
      <c r="AA42" s="191"/>
      <c r="AB42" s="191"/>
      <c r="AC42" s="191"/>
      <c r="AD42" s="191"/>
      <c r="AE42" s="192"/>
      <c r="AF42" s="184"/>
      <c r="AG42" s="178"/>
      <c r="AH42" s="208"/>
      <c r="AI42" s="209"/>
      <c r="AJ42" s="210"/>
      <c r="AK42" s="211"/>
      <c r="AL42" s="211"/>
      <c r="AM42" s="212"/>
    </row>
    <row r="43" spans="1:39" ht="69.75" customHeight="1" x14ac:dyDescent="0.2">
      <c r="A43" s="508"/>
      <c r="B43" s="510"/>
      <c r="C43" s="510"/>
      <c r="D43" s="184" t="s">
        <v>369</v>
      </c>
      <c r="E43" s="184" t="s">
        <v>313</v>
      </c>
      <c r="F43" s="184" t="s">
        <v>387</v>
      </c>
      <c r="G43" s="184" t="s">
        <v>270</v>
      </c>
      <c r="H43" s="190"/>
      <c r="I43" s="191"/>
      <c r="J43" s="191"/>
      <c r="K43" s="191"/>
      <c r="L43" s="191"/>
      <c r="M43" s="192"/>
      <c r="N43" s="190"/>
      <c r="O43" s="191"/>
      <c r="P43" s="191"/>
      <c r="Q43" s="191"/>
      <c r="R43" s="191"/>
      <c r="S43" s="192"/>
      <c r="T43" s="190"/>
      <c r="U43" s="191"/>
      <c r="V43" s="191"/>
      <c r="W43" s="191"/>
      <c r="X43" s="191"/>
      <c r="Y43" s="192"/>
      <c r="Z43" s="190"/>
      <c r="AA43" s="191"/>
      <c r="AB43" s="191"/>
      <c r="AC43" s="191"/>
      <c r="AD43" s="191"/>
      <c r="AE43" s="192"/>
      <c r="AF43" s="184"/>
      <c r="AG43" s="178"/>
      <c r="AH43" s="208"/>
      <c r="AI43" s="209"/>
      <c r="AJ43" s="210"/>
      <c r="AK43" s="211"/>
      <c r="AL43" s="211"/>
      <c r="AM43" s="212"/>
    </row>
    <row r="44" spans="1:39" ht="63.75" x14ac:dyDescent="0.2">
      <c r="A44" s="508"/>
      <c r="B44" s="501"/>
      <c r="C44" s="501"/>
      <c r="D44" s="184" t="s">
        <v>266</v>
      </c>
      <c r="E44" s="184" t="s">
        <v>157</v>
      </c>
      <c r="F44" s="156" t="s">
        <v>388</v>
      </c>
      <c r="G44" s="184" t="s">
        <v>311</v>
      </c>
      <c r="H44" s="190"/>
      <c r="I44" s="191"/>
      <c r="J44" s="191"/>
      <c r="K44" s="191"/>
      <c r="L44" s="191"/>
      <c r="M44" s="192"/>
      <c r="N44" s="190"/>
      <c r="O44" s="191"/>
      <c r="P44" s="191"/>
      <c r="Q44" s="191"/>
      <c r="R44" s="191"/>
      <c r="S44" s="192" t="s">
        <v>5</v>
      </c>
      <c r="T44" s="190"/>
      <c r="U44" s="191"/>
      <c r="V44" s="191"/>
      <c r="W44" s="191"/>
      <c r="X44" s="191"/>
      <c r="Y44" s="192" t="s">
        <v>5</v>
      </c>
      <c r="Z44" s="190"/>
      <c r="AA44" s="191"/>
      <c r="AB44" s="191"/>
      <c r="AC44" s="191"/>
      <c r="AD44" s="191"/>
      <c r="AE44" s="192" t="s">
        <v>5</v>
      </c>
      <c r="AF44" s="184" t="s">
        <v>370</v>
      </c>
      <c r="AG44" s="178"/>
      <c r="AH44" s="208"/>
      <c r="AI44" s="209"/>
      <c r="AJ44" s="210"/>
      <c r="AK44" s="211">
        <f t="shared" si="4"/>
        <v>0</v>
      </c>
      <c r="AL44" s="211"/>
      <c r="AM44" s="212" t="str">
        <f t="shared" si="5"/>
        <v>0%</v>
      </c>
    </row>
    <row r="45" spans="1:39" ht="98.25" customHeight="1" x14ac:dyDescent="0.2">
      <c r="A45" s="508"/>
      <c r="B45" s="511" t="s">
        <v>389</v>
      </c>
      <c r="C45" s="500" t="s">
        <v>242</v>
      </c>
      <c r="D45" s="152" t="s">
        <v>395</v>
      </c>
      <c r="E45" s="155" t="s">
        <v>271</v>
      </c>
      <c r="F45" s="156" t="s">
        <v>388</v>
      </c>
      <c r="G45" s="184" t="s">
        <v>272</v>
      </c>
      <c r="H45" s="190"/>
      <c r="I45" s="191"/>
      <c r="J45" s="191"/>
      <c r="K45" s="191"/>
      <c r="L45" s="191"/>
      <c r="M45" s="192"/>
      <c r="N45" s="190"/>
      <c r="O45" s="191"/>
      <c r="P45" s="191" t="s">
        <v>5</v>
      </c>
      <c r="Q45" s="191"/>
      <c r="R45" s="191"/>
      <c r="S45" s="192"/>
      <c r="T45" s="190"/>
      <c r="U45" s="191"/>
      <c r="V45" s="191"/>
      <c r="W45" s="191"/>
      <c r="X45" s="191"/>
      <c r="Y45" s="192"/>
      <c r="Z45" s="190"/>
      <c r="AA45" s="191"/>
      <c r="AB45" s="191"/>
      <c r="AC45" s="191"/>
      <c r="AD45" s="191"/>
      <c r="AE45" s="192" t="s">
        <v>5</v>
      </c>
      <c r="AF45" s="184" t="s">
        <v>371</v>
      </c>
      <c r="AG45" s="178"/>
      <c r="AH45" s="208"/>
      <c r="AI45" s="209">
        <f>COUNTIF(H45:AE45,"P")</f>
        <v>2</v>
      </c>
      <c r="AJ45" s="210">
        <f>COUNTIF(H45:AE45,"E")</f>
        <v>0</v>
      </c>
      <c r="AK45" s="211">
        <f t="shared" si="4"/>
        <v>0</v>
      </c>
      <c r="AL45" s="211"/>
      <c r="AM45" s="212" t="str">
        <f t="shared" si="5"/>
        <v>0%</v>
      </c>
    </row>
    <row r="46" spans="1:39" ht="89.25" x14ac:dyDescent="0.2">
      <c r="A46" s="508"/>
      <c r="B46" s="513"/>
      <c r="C46" s="501"/>
      <c r="D46" s="164" t="s">
        <v>372</v>
      </c>
      <c r="E46" s="157" t="s">
        <v>373</v>
      </c>
      <c r="F46" s="156" t="s">
        <v>314</v>
      </c>
      <c r="G46" s="161" t="s">
        <v>272</v>
      </c>
      <c r="H46" s="190"/>
      <c r="I46" s="191"/>
      <c r="J46" s="191"/>
      <c r="K46" s="191"/>
      <c r="L46" s="191"/>
      <c r="M46" s="192"/>
      <c r="N46" s="190"/>
      <c r="O46" s="191"/>
      <c r="P46" s="191"/>
      <c r="Q46" s="191"/>
      <c r="R46" s="191" t="s">
        <v>5</v>
      </c>
      <c r="S46" s="192"/>
      <c r="T46" s="190"/>
      <c r="U46" s="191"/>
      <c r="V46" s="191"/>
      <c r="W46" s="191"/>
      <c r="X46" s="191"/>
      <c r="Y46" s="192"/>
      <c r="Z46" s="190"/>
      <c r="AA46" s="191"/>
      <c r="AB46" s="191"/>
      <c r="AC46" s="191"/>
      <c r="AD46" s="191" t="s">
        <v>5</v>
      </c>
      <c r="AE46" s="192"/>
      <c r="AF46" s="175" t="s">
        <v>374</v>
      </c>
      <c r="AG46" s="178"/>
      <c r="AH46" s="208"/>
      <c r="AI46" s="209">
        <f>COUNTIF(H46:AE46,"P")</f>
        <v>2</v>
      </c>
      <c r="AJ46" s="210">
        <f>COUNTIF(H46:AE46,"E")</f>
        <v>0</v>
      </c>
      <c r="AK46" s="211">
        <f t="shared" si="4"/>
        <v>0</v>
      </c>
      <c r="AL46" s="211"/>
      <c r="AM46" s="212" t="str">
        <f t="shared" si="5"/>
        <v>0%</v>
      </c>
    </row>
    <row r="47" spans="1:39" ht="153" x14ac:dyDescent="0.2">
      <c r="A47" s="508"/>
      <c r="B47" s="511" t="s">
        <v>255</v>
      </c>
      <c r="C47" s="500" t="s">
        <v>390</v>
      </c>
      <c r="D47" s="165" t="s">
        <v>244</v>
      </c>
      <c r="E47" s="158" t="s">
        <v>273</v>
      </c>
      <c r="F47" s="156" t="s">
        <v>391</v>
      </c>
      <c r="G47" s="152" t="s">
        <v>274</v>
      </c>
      <c r="H47" s="190"/>
      <c r="I47" s="191"/>
      <c r="J47" s="191"/>
      <c r="K47" s="191"/>
      <c r="L47" s="191"/>
      <c r="M47" s="192"/>
      <c r="N47" s="190"/>
      <c r="O47" s="191"/>
      <c r="P47" s="191"/>
      <c r="Q47" s="191"/>
      <c r="R47" s="191"/>
      <c r="S47" s="192"/>
      <c r="T47" s="190"/>
      <c r="U47" s="191"/>
      <c r="V47" s="191"/>
      <c r="W47" s="191"/>
      <c r="X47" s="191"/>
      <c r="Y47" s="192"/>
      <c r="Z47" s="190"/>
      <c r="AA47" s="191"/>
      <c r="AB47" s="191"/>
      <c r="AC47" s="191"/>
      <c r="AD47" s="191" t="s">
        <v>5</v>
      </c>
      <c r="AE47" s="192"/>
      <c r="AF47" s="175" t="s">
        <v>375</v>
      </c>
      <c r="AG47" s="179"/>
      <c r="AH47" s="213"/>
      <c r="AI47" s="209">
        <f>COUNTIF(H47:AE47,"P")</f>
        <v>1</v>
      </c>
      <c r="AJ47" s="210">
        <f>COUNTIF(H47:AE47,"E")</f>
        <v>0</v>
      </c>
      <c r="AK47" s="211">
        <f t="shared" si="4"/>
        <v>0</v>
      </c>
      <c r="AL47" s="214"/>
      <c r="AM47" s="212" t="str">
        <f t="shared" si="5"/>
        <v>0%</v>
      </c>
    </row>
    <row r="48" spans="1:39" ht="89.25" x14ac:dyDescent="0.2">
      <c r="A48" s="508"/>
      <c r="B48" s="512"/>
      <c r="C48" s="510"/>
      <c r="D48" s="166" t="s">
        <v>256</v>
      </c>
      <c r="E48" s="158" t="s">
        <v>275</v>
      </c>
      <c r="F48" s="156" t="s">
        <v>392</v>
      </c>
      <c r="G48" s="161" t="s">
        <v>276</v>
      </c>
      <c r="H48" s="190"/>
      <c r="I48" s="191"/>
      <c r="J48" s="191" t="s">
        <v>5</v>
      </c>
      <c r="K48" s="191"/>
      <c r="L48" s="191" t="s">
        <v>5</v>
      </c>
      <c r="M48" s="192"/>
      <c r="N48" s="190"/>
      <c r="O48" s="191"/>
      <c r="P48" s="191" t="s">
        <v>5</v>
      </c>
      <c r="Q48" s="191"/>
      <c r="R48" s="191" t="s">
        <v>5</v>
      </c>
      <c r="S48" s="192"/>
      <c r="T48" s="190"/>
      <c r="U48" s="191"/>
      <c r="V48" s="191" t="s">
        <v>5</v>
      </c>
      <c r="W48" s="191"/>
      <c r="X48" s="191"/>
      <c r="Y48" s="192" t="s">
        <v>5</v>
      </c>
      <c r="Z48" s="190"/>
      <c r="AA48" s="191"/>
      <c r="AB48" s="191" t="s">
        <v>5</v>
      </c>
      <c r="AC48" s="191"/>
      <c r="AD48" s="191" t="s">
        <v>5</v>
      </c>
      <c r="AE48" s="192"/>
      <c r="AF48" s="175" t="s">
        <v>376</v>
      </c>
      <c r="AG48" s="179"/>
      <c r="AH48" s="213"/>
      <c r="AI48" s="209"/>
      <c r="AJ48" s="210"/>
      <c r="AK48" s="211">
        <f t="shared" si="4"/>
        <v>0</v>
      </c>
      <c r="AL48" s="214"/>
      <c r="AM48" s="212" t="str">
        <f t="shared" si="5"/>
        <v>0%</v>
      </c>
    </row>
    <row r="49" spans="1:47" ht="89.25" x14ac:dyDescent="0.2">
      <c r="A49" s="508"/>
      <c r="B49" s="512"/>
      <c r="C49" s="510"/>
      <c r="D49" s="163" t="s">
        <v>377</v>
      </c>
      <c r="E49" s="158" t="s">
        <v>277</v>
      </c>
      <c r="F49" s="156" t="s">
        <v>392</v>
      </c>
      <c r="G49" s="162" t="s">
        <v>291</v>
      </c>
      <c r="H49" s="190"/>
      <c r="I49" s="191"/>
      <c r="J49" s="191"/>
      <c r="K49" s="191"/>
      <c r="L49" s="191"/>
      <c r="M49" s="192"/>
      <c r="N49" s="190"/>
      <c r="O49" s="191"/>
      <c r="P49" s="191"/>
      <c r="Q49" s="191"/>
      <c r="R49" s="191"/>
      <c r="S49" s="192"/>
      <c r="T49" s="190"/>
      <c r="U49" s="191"/>
      <c r="V49" s="191"/>
      <c r="W49" s="191"/>
      <c r="X49" s="191"/>
      <c r="Y49" s="192"/>
      <c r="Z49" s="190"/>
      <c r="AA49" s="191"/>
      <c r="AB49" s="191"/>
      <c r="AC49" s="191"/>
      <c r="AD49" s="191"/>
      <c r="AE49" s="192"/>
      <c r="AF49" s="175" t="s">
        <v>378</v>
      </c>
      <c r="AG49" s="179"/>
      <c r="AH49" s="213"/>
      <c r="AI49" s="209"/>
      <c r="AJ49" s="210"/>
      <c r="AK49" s="211">
        <f t="shared" si="4"/>
        <v>0</v>
      </c>
      <c r="AL49" s="214"/>
      <c r="AM49" s="212" t="str">
        <f t="shared" si="5"/>
        <v>0%</v>
      </c>
    </row>
    <row r="50" spans="1:47" ht="75" customHeight="1" x14ac:dyDescent="0.2">
      <c r="A50" s="508"/>
      <c r="B50" s="513"/>
      <c r="C50" s="501"/>
      <c r="D50" s="160" t="s">
        <v>245</v>
      </c>
      <c r="E50" s="157" t="s">
        <v>315</v>
      </c>
      <c r="F50" s="156" t="s">
        <v>392</v>
      </c>
      <c r="G50" s="157" t="s">
        <v>291</v>
      </c>
      <c r="H50" s="190"/>
      <c r="I50" s="191"/>
      <c r="J50" s="191"/>
      <c r="K50" s="191"/>
      <c r="L50" s="191"/>
      <c r="M50" s="192"/>
      <c r="N50" s="190"/>
      <c r="O50" s="191"/>
      <c r="P50" s="191"/>
      <c r="Q50" s="191"/>
      <c r="R50" s="191"/>
      <c r="S50" s="192"/>
      <c r="T50" s="190"/>
      <c r="U50" s="191"/>
      <c r="V50" s="191"/>
      <c r="W50" s="191"/>
      <c r="X50" s="191"/>
      <c r="Y50" s="192"/>
      <c r="Z50" s="190"/>
      <c r="AA50" s="191"/>
      <c r="AB50" s="191"/>
      <c r="AC50" s="191"/>
      <c r="AD50" s="191"/>
      <c r="AE50" s="192"/>
      <c r="AF50" s="175" t="s">
        <v>316</v>
      </c>
      <c r="AG50" s="179"/>
      <c r="AH50" s="213"/>
      <c r="AI50" s="209">
        <f>COUNTIF(H50:AE50,"P")</f>
        <v>0</v>
      </c>
      <c r="AJ50" s="210">
        <f>COUNTIF(H50:AE50,"E")</f>
        <v>0</v>
      </c>
      <c r="AK50" s="211">
        <f t="shared" si="4"/>
        <v>0</v>
      </c>
      <c r="AL50" s="214"/>
      <c r="AM50" s="212" t="str">
        <f>IF(AJ50=0,"0%",AL50/AK50)</f>
        <v>0%</v>
      </c>
    </row>
    <row r="51" spans="1:47" ht="13.5" thickBot="1" x14ac:dyDescent="0.25">
      <c r="A51" s="509"/>
      <c r="B51" s="246"/>
      <c r="C51" s="520" t="s">
        <v>138</v>
      </c>
      <c r="D51" s="521"/>
      <c r="E51" s="521"/>
      <c r="F51" s="521"/>
      <c r="G51" s="521"/>
      <c r="H51" s="521"/>
      <c r="I51" s="521"/>
      <c r="J51" s="521"/>
      <c r="K51" s="521"/>
      <c r="L51" s="521"/>
      <c r="M51" s="521"/>
      <c r="N51" s="521"/>
      <c r="O51" s="521"/>
      <c r="P51" s="521"/>
      <c r="Q51" s="521"/>
      <c r="R51" s="521"/>
      <c r="S51" s="521"/>
      <c r="T51" s="521"/>
      <c r="U51" s="521"/>
      <c r="V51" s="521"/>
      <c r="W51" s="521"/>
      <c r="X51" s="521"/>
      <c r="Y51" s="521"/>
      <c r="Z51" s="521"/>
      <c r="AA51" s="521"/>
      <c r="AB51" s="521"/>
      <c r="AC51" s="521"/>
      <c r="AD51" s="521"/>
      <c r="AE51" s="521"/>
      <c r="AF51" s="521"/>
      <c r="AG51" s="521"/>
      <c r="AH51" s="521"/>
      <c r="AI51" s="521"/>
      <c r="AJ51" s="521"/>
      <c r="AK51" s="522"/>
      <c r="AL51" s="215">
        <f>SUM(AL40:AL50)</f>
        <v>0</v>
      </c>
      <c r="AM51" s="216">
        <f>SUM(AM40:AM50)</f>
        <v>0</v>
      </c>
    </row>
    <row r="52" spans="1:47" ht="74.25" customHeight="1" thickBot="1" x14ac:dyDescent="0.25">
      <c r="A52" s="505" t="s">
        <v>29</v>
      </c>
      <c r="B52" s="517" t="s">
        <v>393</v>
      </c>
      <c r="C52" s="499" t="s">
        <v>246</v>
      </c>
      <c r="D52" s="160" t="s">
        <v>267</v>
      </c>
      <c r="E52" s="160" t="s">
        <v>317</v>
      </c>
      <c r="F52" s="160" t="s">
        <v>394</v>
      </c>
      <c r="G52" s="160" t="s">
        <v>299</v>
      </c>
      <c r="H52" s="190"/>
      <c r="I52" s="191"/>
      <c r="J52" s="191"/>
      <c r="K52" s="191"/>
      <c r="L52" s="191"/>
      <c r="M52" s="192"/>
      <c r="N52" s="190"/>
      <c r="O52" s="191"/>
      <c r="P52" s="191"/>
      <c r="Q52" s="191"/>
      <c r="R52" s="191"/>
      <c r="S52" s="192" t="s">
        <v>5</v>
      </c>
      <c r="T52" s="190"/>
      <c r="U52" s="191"/>
      <c r="V52" s="191"/>
      <c r="W52" s="191"/>
      <c r="X52" s="191"/>
      <c r="Y52" s="192"/>
      <c r="Z52" s="190"/>
      <c r="AA52" s="191"/>
      <c r="AB52" s="191"/>
      <c r="AC52" s="191"/>
      <c r="AD52" s="191"/>
      <c r="AE52" s="192" t="s">
        <v>5</v>
      </c>
      <c r="AF52" s="175" t="s">
        <v>379</v>
      </c>
      <c r="AG52" s="180"/>
      <c r="AH52" s="198"/>
      <c r="AI52" s="205">
        <f>COUNTIF(H52:AE52,"P")</f>
        <v>2</v>
      </c>
      <c r="AJ52" s="206">
        <f>COUNTIF(H52:AE52,"E")</f>
        <v>0</v>
      </c>
      <c r="AK52" s="197">
        <f t="shared" si="4"/>
        <v>0</v>
      </c>
      <c r="AL52" s="217"/>
      <c r="AM52" s="218" t="str">
        <f t="shared" si="5"/>
        <v>0%</v>
      </c>
    </row>
    <row r="53" spans="1:47" ht="90.75" customHeight="1" thickBot="1" x14ac:dyDescent="0.25">
      <c r="A53" s="506"/>
      <c r="B53" s="518"/>
      <c r="C53" s="499"/>
      <c r="D53" s="157" t="s">
        <v>319</v>
      </c>
      <c r="E53" s="157" t="s">
        <v>318</v>
      </c>
      <c r="F53" s="157" t="s">
        <v>292</v>
      </c>
      <c r="G53" s="157" t="s">
        <v>278</v>
      </c>
      <c r="H53" s="190"/>
      <c r="I53" s="191"/>
      <c r="J53" s="191"/>
      <c r="K53" s="191"/>
      <c r="L53" s="191"/>
      <c r="M53" s="192" t="s">
        <v>5</v>
      </c>
      <c r="N53" s="190"/>
      <c r="O53" s="191"/>
      <c r="P53" s="191"/>
      <c r="Q53" s="191"/>
      <c r="R53" s="191"/>
      <c r="S53" s="192" t="s">
        <v>5</v>
      </c>
      <c r="T53" s="190"/>
      <c r="U53" s="191"/>
      <c r="V53" s="191"/>
      <c r="W53" s="191"/>
      <c r="X53" s="191"/>
      <c r="Y53" s="192" t="s">
        <v>5</v>
      </c>
      <c r="Z53" s="190"/>
      <c r="AA53" s="191"/>
      <c r="AB53" s="191"/>
      <c r="AC53" s="191"/>
      <c r="AD53" s="191"/>
      <c r="AE53" s="192" t="s">
        <v>5</v>
      </c>
      <c r="AF53" s="167" t="s">
        <v>342</v>
      </c>
      <c r="AG53" s="180"/>
      <c r="AH53" s="198"/>
      <c r="AI53" s="205"/>
      <c r="AJ53" s="206"/>
      <c r="AK53" s="197">
        <f t="shared" si="4"/>
        <v>0</v>
      </c>
      <c r="AL53" s="197"/>
      <c r="AM53" s="218" t="str">
        <f t="shared" si="5"/>
        <v>0%</v>
      </c>
    </row>
    <row r="54" spans="1:47" ht="77.25" thickBot="1" x14ac:dyDescent="0.25">
      <c r="A54" s="506"/>
      <c r="B54" s="518"/>
      <c r="C54" s="171" t="s">
        <v>243</v>
      </c>
      <c r="D54" s="152" t="s">
        <v>247</v>
      </c>
      <c r="E54" s="180" t="s">
        <v>380</v>
      </c>
      <c r="F54" s="157" t="s">
        <v>292</v>
      </c>
      <c r="G54" s="157" t="s">
        <v>278</v>
      </c>
      <c r="H54" s="190"/>
      <c r="I54" s="191"/>
      <c r="J54" s="191"/>
      <c r="K54" s="191"/>
      <c r="L54" s="191"/>
      <c r="M54" s="192" t="s">
        <v>301</v>
      </c>
      <c r="N54" s="190"/>
      <c r="O54" s="191"/>
      <c r="P54" s="191"/>
      <c r="Q54" s="191"/>
      <c r="R54" s="191"/>
      <c r="S54" s="192" t="s">
        <v>5</v>
      </c>
      <c r="T54" s="190"/>
      <c r="U54" s="191"/>
      <c r="V54" s="191"/>
      <c r="W54" s="191"/>
      <c r="X54" s="191"/>
      <c r="Y54" s="192" t="s">
        <v>5</v>
      </c>
      <c r="Z54" s="190"/>
      <c r="AA54" s="191"/>
      <c r="AB54" s="191"/>
      <c r="AC54" s="191"/>
      <c r="AD54" s="191"/>
      <c r="AE54" s="192" t="s">
        <v>5</v>
      </c>
      <c r="AF54" s="167" t="s">
        <v>381</v>
      </c>
      <c r="AG54" s="180"/>
      <c r="AH54" s="198"/>
      <c r="AI54" s="209">
        <f>COUNTIF(H54:AE54,"P")</f>
        <v>4</v>
      </c>
      <c r="AJ54" s="210">
        <f>COUNTIF(H54:AE54,"E")</f>
        <v>0</v>
      </c>
      <c r="AK54" s="197">
        <f t="shared" si="4"/>
        <v>0</v>
      </c>
      <c r="AL54" s="197"/>
      <c r="AM54" s="218" t="str">
        <f t="shared" si="5"/>
        <v>0%</v>
      </c>
    </row>
    <row r="55" spans="1:47" ht="39" thickBot="1" x14ac:dyDescent="0.25">
      <c r="A55" s="506"/>
      <c r="B55" s="518"/>
      <c r="C55" s="500" t="s">
        <v>248</v>
      </c>
      <c r="D55" s="157" t="s">
        <v>251</v>
      </c>
      <c r="E55" s="178" t="s">
        <v>279</v>
      </c>
      <c r="F55" s="157" t="s">
        <v>292</v>
      </c>
      <c r="G55" s="169">
        <v>43603</v>
      </c>
      <c r="H55" s="190"/>
      <c r="I55" s="191"/>
      <c r="J55" s="191"/>
      <c r="K55" s="191"/>
      <c r="L55" s="191"/>
      <c r="M55" s="192"/>
      <c r="N55" s="190"/>
      <c r="O55" s="191"/>
      <c r="P55" s="191"/>
      <c r="Q55" s="191" t="s">
        <v>5</v>
      </c>
      <c r="R55" s="191"/>
      <c r="S55" s="192"/>
      <c r="T55" s="190"/>
      <c r="U55" s="191"/>
      <c r="V55" s="191"/>
      <c r="W55" s="191"/>
      <c r="X55" s="191"/>
      <c r="Y55" s="192"/>
      <c r="Z55" s="190"/>
      <c r="AA55" s="191"/>
      <c r="AB55" s="191"/>
      <c r="AC55" s="191"/>
      <c r="AD55" s="191"/>
      <c r="AE55" s="192"/>
      <c r="AF55" s="167" t="s">
        <v>343</v>
      </c>
      <c r="AG55" s="178"/>
      <c r="AH55" s="208"/>
      <c r="AI55" s="209">
        <f>COUNTIF(H55:AE55,"P")</f>
        <v>1</v>
      </c>
      <c r="AJ55" s="210">
        <f>COUNTIF(H55:AE55,"E")</f>
        <v>0</v>
      </c>
      <c r="AK55" s="197">
        <f t="shared" si="4"/>
        <v>0</v>
      </c>
      <c r="AL55" s="211"/>
      <c r="AM55" s="218" t="str">
        <f t="shared" si="5"/>
        <v>0%</v>
      </c>
    </row>
    <row r="56" spans="1:47" ht="77.25" customHeight="1" x14ac:dyDescent="0.2">
      <c r="A56" s="506"/>
      <c r="B56" s="519"/>
      <c r="C56" s="501"/>
      <c r="D56" s="157" t="s">
        <v>268</v>
      </c>
      <c r="E56" s="178" t="s">
        <v>66</v>
      </c>
      <c r="F56" s="157" t="s">
        <v>292</v>
      </c>
      <c r="G56" s="169">
        <v>43600</v>
      </c>
      <c r="H56" s="190"/>
      <c r="I56" s="191"/>
      <c r="J56" s="191"/>
      <c r="K56" s="191"/>
      <c r="L56" s="191"/>
      <c r="M56" s="192" t="s">
        <v>5</v>
      </c>
      <c r="N56" s="190"/>
      <c r="O56" s="191"/>
      <c r="P56" s="191"/>
      <c r="Q56" s="191"/>
      <c r="R56" s="191"/>
      <c r="S56" s="192"/>
      <c r="T56" s="190"/>
      <c r="U56" s="191"/>
      <c r="V56" s="191"/>
      <c r="W56" s="191"/>
      <c r="X56" s="191"/>
      <c r="Y56" s="192"/>
      <c r="Z56" s="190"/>
      <c r="AA56" s="191"/>
      <c r="AB56" s="191"/>
      <c r="AC56" s="191"/>
      <c r="AD56" s="191"/>
      <c r="AE56" s="192"/>
      <c r="AF56" s="167" t="s">
        <v>382</v>
      </c>
      <c r="AG56" s="178"/>
      <c r="AH56" s="208"/>
      <c r="AI56" s="209">
        <f>COUNTIF(H56:AE56,"P")</f>
        <v>1</v>
      </c>
      <c r="AJ56" s="210">
        <f>COUNTIF(H56:AE56,"E")</f>
        <v>0</v>
      </c>
      <c r="AK56" s="197">
        <f t="shared" si="4"/>
        <v>0</v>
      </c>
      <c r="AL56" s="211"/>
      <c r="AM56" s="218" t="str">
        <f t="shared" si="5"/>
        <v>0%</v>
      </c>
    </row>
    <row r="57" spans="1:47" ht="13.5" thickBot="1" x14ac:dyDescent="0.25">
      <c r="A57" s="219"/>
      <c r="B57" s="247"/>
      <c r="C57" s="502" t="s">
        <v>138</v>
      </c>
      <c r="D57" s="503"/>
      <c r="E57" s="503"/>
      <c r="F57" s="503"/>
      <c r="G57" s="503"/>
      <c r="H57" s="503"/>
      <c r="I57" s="503"/>
      <c r="J57" s="503"/>
      <c r="K57" s="503"/>
      <c r="L57" s="503"/>
      <c r="M57" s="503"/>
      <c r="N57" s="503"/>
      <c r="O57" s="503"/>
      <c r="P57" s="503"/>
      <c r="Q57" s="503"/>
      <c r="R57" s="503"/>
      <c r="S57" s="503"/>
      <c r="T57" s="503"/>
      <c r="U57" s="503"/>
      <c r="V57" s="503"/>
      <c r="W57" s="503"/>
      <c r="X57" s="503"/>
      <c r="Y57" s="503"/>
      <c r="Z57" s="503"/>
      <c r="AA57" s="503"/>
      <c r="AB57" s="503"/>
      <c r="AC57" s="503"/>
      <c r="AD57" s="503"/>
      <c r="AE57" s="503"/>
      <c r="AF57" s="503"/>
      <c r="AG57" s="503"/>
      <c r="AH57" s="503"/>
      <c r="AI57" s="503"/>
      <c r="AJ57" s="503"/>
      <c r="AK57" s="504"/>
      <c r="AL57" s="220">
        <f>SUM(AL52:AL56)</f>
        <v>0</v>
      </c>
      <c r="AM57" s="221">
        <f>SUM(AM52:AM56)</f>
        <v>0</v>
      </c>
    </row>
    <row r="58" spans="1:47" ht="105.75" customHeight="1" x14ac:dyDescent="0.2">
      <c r="A58" s="490" t="s">
        <v>30</v>
      </c>
      <c r="B58" s="170" t="s">
        <v>259</v>
      </c>
      <c r="C58" s="178" t="s">
        <v>192</v>
      </c>
      <c r="D58" s="159" t="s">
        <v>193</v>
      </c>
      <c r="E58" s="168" t="s">
        <v>280</v>
      </c>
      <c r="F58" s="157" t="s">
        <v>292</v>
      </c>
      <c r="G58" s="169">
        <v>43536</v>
      </c>
      <c r="H58" s="186"/>
      <c r="I58" s="187"/>
      <c r="J58" s="187"/>
      <c r="K58" s="187"/>
      <c r="L58" s="187"/>
      <c r="M58" s="189" t="s">
        <v>5</v>
      </c>
      <c r="N58" s="186"/>
      <c r="O58" s="187"/>
      <c r="P58" s="187"/>
      <c r="Q58" s="187"/>
      <c r="R58" s="187"/>
      <c r="S58" s="189"/>
      <c r="T58" s="186"/>
      <c r="U58" s="187"/>
      <c r="V58" s="187"/>
      <c r="W58" s="187"/>
      <c r="X58" s="187"/>
      <c r="Y58" s="189"/>
      <c r="Z58" s="186"/>
      <c r="AA58" s="187"/>
      <c r="AB58" s="187"/>
      <c r="AC58" s="187"/>
      <c r="AD58" s="187"/>
      <c r="AE58" s="189"/>
      <c r="AF58" s="168" t="s">
        <v>344</v>
      </c>
      <c r="AG58" s="168"/>
      <c r="AH58" s="222"/>
      <c r="AI58" s="223">
        <f>COUNTIF(H58:AE58,"P")</f>
        <v>1</v>
      </c>
      <c r="AJ58" s="224">
        <f>COUNTIF(H58:AE58,"E")</f>
        <v>0</v>
      </c>
      <c r="AK58" s="217">
        <f t="shared" si="4"/>
        <v>0</v>
      </c>
      <c r="AL58" s="217"/>
      <c r="AM58" s="218" t="str">
        <f t="shared" si="5"/>
        <v>0%</v>
      </c>
    </row>
    <row r="59" spans="1:47" ht="13.5" thickBot="1" x14ac:dyDescent="0.25">
      <c r="A59" s="491"/>
      <c r="B59" s="248"/>
      <c r="C59" s="492" t="s">
        <v>138</v>
      </c>
      <c r="D59" s="493"/>
      <c r="E59" s="493"/>
      <c r="F59" s="493"/>
      <c r="G59" s="493"/>
      <c r="H59" s="493"/>
      <c r="I59" s="493"/>
      <c r="J59" s="493"/>
      <c r="K59" s="493"/>
      <c r="L59" s="493"/>
      <c r="M59" s="493"/>
      <c r="N59" s="493"/>
      <c r="O59" s="493"/>
      <c r="P59" s="493"/>
      <c r="Q59" s="493"/>
      <c r="R59" s="493"/>
      <c r="S59" s="493"/>
      <c r="T59" s="493"/>
      <c r="U59" s="493"/>
      <c r="V59" s="493"/>
      <c r="W59" s="493"/>
      <c r="X59" s="493"/>
      <c r="Y59" s="493"/>
      <c r="Z59" s="493"/>
      <c r="AA59" s="493"/>
      <c r="AB59" s="493"/>
      <c r="AC59" s="493"/>
      <c r="AD59" s="493"/>
      <c r="AE59" s="493"/>
      <c r="AF59" s="493"/>
      <c r="AG59" s="493"/>
      <c r="AH59" s="493"/>
      <c r="AI59" s="493"/>
      <c r="AJ59" s="493"/>
      <c r="AK59" s="494"/>
      <c r="AL59" s="225">
        <f>SUM(AL58:AL58)</f>
        <v>0</v>
      </c>
      <c r="AM59" s="225">
        <f>SUM(AM58:AM58)</f>
        <v>0</v>
      </c>
    </row>
    <row r="60" spans="1:47" ht="19.5" customHeight="1" thickBot="1" x14ac:dyDescent="0.25">
      <c r="A60" s="495" t="s">
        <v>142</v>
      </c>
      <c r="B60" s="496"/>
      <c r="C60" s="496"/>
      <c r="D60" s="496"/>
      <c r="E60" s="496"/>
      <c r="F60" s="496"/>
      <c r="G60" s="496"/>
      <c r="H60" s="496"/>
      <c r="I60" s="496"/>
      <c r="J60" s="496"/>
      <c r="K60" s="496"/>
      <c r="L60" s="496"/>
      <c r="M60" s="496"/>
      <c r="N60" s="496"/>
      <c r="O60" s="496"/>
      <c r="P60" s="496"/>
      <c r="Q60" s="496"/>
      <c r="R60" s="496"/>
      <c r="S60" s="496"/>
      <c r="T60" s="496"/>
      <c r="U60" s="496"/>
      <c r="V60" s="496"/>
      <c r="W60" s="496"/>
      <c r="X60" s="496"/>
      <c r="Y60" s="496"/>
      <c r="Z60" s="496"/>
      <c r="AA60" s="496"/>
      <c r="AB60" s="496"/>
      <c r="AC60" s="496"/>
      <c r="AD60" s="496"/>
      <c r="AE60" s="496"/>
      <c r="AF60" s="496"/>
      <c r="AG60" s="496"/>
      <c r="AH60" s="496"/>
      <c r="AI60" s="496"/>
      <c r="AJ60" s="496"/>
      <c r="AK60" s="496"/>
      <c r="AL60" s="497"/>
      <c r="AM60" s="226" t="e">
        <f>SUM(AM59,AM57,AM51,AM38)/4</f>
        <v>#DIV/0!</v>
      </c>
    </row>
    <row r="61" spans="1:47" x14ac:dyDescent="0.2">
      <c r="A61" s="227"/>
      <c r="B61" s="227"/>
      <c r="C61" s="249"/>
      <c r="D61" s="228"/>
      <c r="E61" s="229"/>
      <c r="F61" s="229"/>
      <c r="G61" s="229"/>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29"/>
      <c r="AG61" s="229"/>
      <c r="AH61" s="229"/>
      <c r="AI61" s="231"/>
      <c r="AJ61" s="231"/>
      <c r="AK61" s="232"/>
      <c r="AL61" s="232"/>
      <c r="AM61" s="232"/>
    </row>
    <row r="62" spans="1:47" x14ac:dyDescent="0.2">
      <c r="A62" s="250"/>
      <c r="B62" s="250"/>
      <c r="C62" s="234"/>
      <c r="D62" s="233"/>
      <c r="E62" s="234"/>
      <c r="F62" s="234"/>
      <c r="G62" s="234"/>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4"/>
      <c r="AG62" s="234"/>
      <c r="AH62" s="234"/>
      <c r="AI62" s="235"/>
      <c r="AJ62" s="235"/>
      <c r="AK62" s="235"/>
      <c r="AL62" s="235"/>
      <c r="AM62" s="235"/>
    </row>
    <row r="63" spans="1:47" ht="50.25" customHeight="1" x14ac:dyDescent="0.2">
      <c r="A63" s="250"/>
      <c r="B63" s="250"/>
      <c r="C63" s="498" t="s">
        <v>460</v>
      </c>
      <c r="D63" s="498"/>
      <c r="E63" s="498"/>
      <c r="F63" s="229"/>
      <c r="G63" s="234"/>
      <c r="H63" s="235"/>
      <c r="I63" s="498"/>
      <c r="J63" s="498"/>
      <c r="K63" s="498"/>
      <c r="L63" s="498"/>
      <c r="M63" s="498"/>
      <c r="N63" s="498"/>
      <c r="O63" s="498"/>
      <c r="P63" s="498"/>
      <c r="Q63" s="498"/>
      <c r="R63" s="498"/>
      <c r="S63" s="498"/>
      <c r="T63" s="498"/>
      <c r="U63" s="498"/>
      <c r="V63" s="498"/>
      <c r="W63" s="498"/>
      <c r="X63" s="498"/>
      <c r="Y63" s="498"/>
      <c r="Z63" s="498"/>
      <c r="AA63" s="235"/>
      <c r="AB63" s="235"/>
      <c r="AC63" s="235"/>
      <c r="AD63" s="235"/>
      <c r="AE63" s="235"/>
      <c r="AF63" s="498" t="s">
        <v>461</v>
      </c>
      <c r="AG63" s="498"/>
      <c r="AH63" s="498"/>
      <c r="AI63" s="498"/>
      <c r="AJ63" s="498"/>
      <c r="AK63" s="498"/>
      <c r="AL63" s="498"/>
      <c r="AM63" s="498"/>
      <c r="AN63" s="251"/>
      <c r="AO63" s="251"/>
      <c r="AP63" s="251"/>
      <c r="AQ63" s="251"/>
      <c r="AR63" s="251"/>
      <c r="AS63" s="251"/>
      <c r="AT63" s="251"/>
      <c r="AU63" s="251"/>
    </row>
    <row r="2649" ht="10.5" customHeight="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3854" ht="12" customHeight="1" x14ac:dyDescent="0.2"/>
    <row r="3855" ht="0.75" hidden="1" customHeight="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t="0.75" hidden="1" customHeight="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t="3.75" hidden="1" customHeight="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t="4.5" hidden="1" customHeight="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sheetData>
  <mergeCells count="62">
    <mergeCell ref="B52:B56"/>
    <mergeCell ref="B36:B37"/>
    <mergeCell ref="B39:B44"/>
    <mergeCell ref="C51:AK51"/>
    <mergeCell ref="B45:B46"/>
    <mergeCell ref="C38:AK38"/>
    <mergeCell ref="B31:B32"/>
    <mergeCell ref="B27:B30"/>
    <mergeCell ref="B12:B26"/>
    <mergeCell ref="B33:B35"/>
    <mergeCell ref="C33:C35"/>
    <mergeCell ref="C27:C30"/>
    <mergeCell ref="C12:C26"/>
    <mergeCell ref="A12:A37"/>
    <mergeCell ref="A58:A59"/>
    <mergeCell ref="C59:AK59"/>
    <mergeCell ref="A60:AL60"/>
    <mergeCell ref="C63:E63"/>
    <mergeCell ref="I63:Z63"/>
    <mergeCell ref="AF63:AM63"/>
    <mergeCell ref="C52:C53"/>
    <mergeCell ref="C55:C56"/>
    <mergeCell ref="C57:AK57"/>
    <mergeCell ref="A52:A56"/>
    <mergeCell ref="A39:A51"/>
    <mergeCell ref="C39:C44"/>
    <mergeCell ref="C45:C46"/>
    <mergeCell ref="B47:B50"/>
    <mergeCell ref="C47:C50"/>
    <mergeCell ref="AI9:AM10"/>
    <mergeCell ref="C36:C37"/>
    <mergeCell ref="V10:W10"/>
    <mergeCell ref="X10:Y10"/>
    <mergeCell ref="Z10:AA10"/>
    <mergeCell ref="AB10:AC10"/>
    <mergeCell ref="AD10:AE10"/>
    <mergeCell ref="H10:I10"/>
    <mergeCell ref="J10:K10"/>
    <mergeCell ref="L10:M10"/>
    <mergeCell ref="N10:O10"/>
    <mergeCell ref="P10:Q10"/>
    <mergeCell ref="Z9:AE9"/>
    <mergeCell ref="AF9:AF11"/>
    <mergeCell ref="AG9:AG11"/>
    <mergeCell ref="AH9:AH11"/>
    <mergeCell ref="T10:U10"/>
    <mergeCell ref="F9:F11"/>
    <mergeCell ref="G9:G11"/>
    <mergeCell ref="H9:M9"/>
    <mergeCell ref="N9:S9"/>
    <mergeCell ref="T9:Y9"/>
    <mergeCell ref="R10:S10"/>
    <mergeCell ref="A9:A11"/>
    <mergeCell ref="B9:B11"/>
    <mergeCell ref="C9:C11"/>
    <mergeCell ref="D9:D11"/>
    <mergeCell ref="E9:E11"/>
    <mergeCell ref="A1:B6"/>
    <mergeCell ref="AH1:AM3"/>
    <mergeCell ref="AH4:AM6"/>
    <mergeCell ref="C1:AG6"/>
    <mergeCell ref="A7:AM7"/>
  </mergeCells>
  <conditionalFormatting sqref="H61:AE61 H58:AE58 H23:AE37 H40:AE50 H52:AE56">
    <cfRule type="cellIs" dxfId="5" priority="7" operator="equal">
      <formula>"E"</formula>
    </cfRule>
    <cfRule type="cellIs" dxfId="4" priority="8" operator="equal">
      <formula>"P"</formula>
    </cfRule>
  </conditionalFormatting>
  <conditionalFormatting sqref="H39:AE39">
    <cfRule type="cellIs" dxfId="3" priority="5" operator="equal">
      <formula>"E"</formula>
    </cfRule>
    <cfRule type="cellIs" dxfId="2" priority="6" operator="equal">
      <formula>"P"</formula>
    </cfRule>
  </conditionalFormatting>
  <conditionalFormatting sqref="A12:A22 B38">
    <cfRule type="colorScale" priority="9">
      <colorScale>
        <cfvo type="min"/>
        <cfvo type="percentile" val="50"/>
        <cfvo type="max"/>
        <color rgb="FFF8696B"/>
        <color rgb="FFFFEB84"/>
        <color rgb="FF63BE7B"/>
      </colorScale>
    </cfRule>
  </conditionalFormatting>
  <conditionalFormatting sqref="A59:B59 A12:A22 A57:B57 B38 B51 A52 A58 A39">
    <cfRule type="colorScale" priority="10">
      <colorScale>
        <cfvo type="min"/>
        <cfvo type="percentile" val="50"/>
        <cfvo type="max"/>
        <color rgb="FFF8696B"/>
        <color rgb="FFFFEB84"/>
        <color rgb="FF63BE7B"/>
      </colorScale>
    </cfRule>
  </conditionalFormatting>
  <conditionalFormatting sqref="H12:AE22">
    <cfRule type="cellIs" dxfId="1" priority="3" operator="equal">
      <formula>"E"</formula>
    </cfRule>
    <cfRule type="cellIs" dxfId="0" priority="4" operator="equal">
      <formula>"P"</formula>
    </cfRule>
  </conditionalFormatting>
  <pageMargins left="0.7" right="0.7"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Propuesta</vt:lpstr>
      <vt:lpstr>Hoja2</vt:lpstr>
      <vt:lpstr>Plan de mejoramiento</vt:lpstr>
      <vt:lpstr>Plan de Trabajo Anual SG SST</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ELCY GOMEZ GOMEZ</dc:creator>
  <cp:lastModifiedBy>DIANA</cp:lastModifiedBy>
  <cp:lastPrinted>2019-01-23T21:55:39Z</cp:lastPrinted>
  <dcterms:created xsi:type="dcterms:W3CDTF">2018-01-02T14:24:34Z</dcterms:created>
  <dcterms:modified xsi:type="dcterms:W3CDTF">2019-01-23T22:25:03Z</dcterms:modified>
</cp:coreProperties>
</file>